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1" sheetId="8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7"/>
  <c r="F78"/>
  <c r="E78"/>
  <c r="E44"/>
  <c r="E79"/>
  <c r="E80"/>
  <c r="E55" i="3"/>
  <c r="E25"/>
  <c r="E11"/>
  <c r="F73" i="7"/>
  <c r="G73"/>
  <c r="E73"/>
  <c r="G76"/>
  <c r="F76"/>
  <c r="F72" s="1"/>
  <c r="E76"/>
  <c r="G70"/>
  <c r="F70"/>
  <c r="E70"/>
  <c r="G68"/>
  <c r="F68"/>
  <c r="E68"/>
  <c r="F61"/>
  <c r="G61"/>
  <c r="E61"/>
  <c r="G65"/>
  <c r="F65"/>
  <c r="F60" s="1"/>
  <c r="E65"/>
  <c r="F51"/>
  <c r="G51"/>
  <c r="F56"/>
  <c r="G56"/>
  <c r="G58"/>
  <c r="F58"/>
  <c r="F55" s="1"/>
  <c r="E58"/>
  <c r="E56"/>
  <c r="G53"/>
  <c r="F53"/>
  <c r="E53"/>
  <c r="E51"/>
  <c r="E50" s="1"/>
  <c r="G48"/>
  <c r="F48"/>
  <c r="E48"/>
  <c r="G46"/>
  <c r="F46"/>
  <c r="E46"/>
  <c r="E45" s="1"/>
  <c r="F20"/>
  <c r="G20"/>
  <c r="G19" s="1"/>
  <c r="G18" s="1"/>
  <c r="E20"/>
  <c r="F24"/>
  <c r="F23" s="1"/>
  <c r="F22" s="1"/>
  <c r="G24"/>
  <c r="E24"/>
  <c r="E23" s="1"/>
  <c r="E22" s="1"/>
  <c r="F28"/>
  <c r="G28"/>
  <c r="G27" s="1"/>
  <c r="G26" s="1"/>
  <c r="E28"/>
  <c r="F37"/>
  <c r="G37"/>
  <c r="G36" s="1"/>
  <c r="G35" s="1"/>
  <c r="E37"/>
  <c r="E36" s="1"/>
  <c r="E35" s="1"/>
  <c r="G41"/>
  <c r="G40" s="1"/>
  <c r="G39" s="1"/>
  <c r="F41"/>
  <c r="F40" s="1"/>
  <c r="F39" s="1"/>
  <c r="E41"/>
  <c r="E40" s="1"/>
  <c r="E39" s="1"/>
  <c r="F36"/>
  <c r="F35" s="1"/>
  <c r="G32"/>
  <c r="G31" s="1"/>
  <c r="G30" s="1"/>
  <c r="F32"/>
  <c r="F31" s="1"/>
  <c r="F30" s="1"/>
  <c r="E32"/>
  <c r="E31" s="1"/>
  <c r="E30" s="1"/>
  <c r="E27"/>
  <c r="E26" s="1"/>
  <c r="F27"/>
  <c r="F26" s="1"/>
  <c r="G23"/>
  <c r="G22" s="1"/>
  <c r="E19"/>
  <c r="E18" s="1"/>
  <c r="F19"/>
  <c r="F18" s="1"/>
  <c r="F15"/>
  <c r="F14" s="1"/>
  <c r="F13" s="1"/>
  <c r="G15"/>
  <c r="G14" s="1"/>
  <c r="G13" s="1"/>
  <c r="E15"/>
  <c r="E14" s="1"/>
  <c r="E13" s="1"/>
  <c r="F10"/>
  <c r="F9" s="1"/>
  <c r="F8" s="1"/>
  <c r="G10"/>
  <c r="G9" s="1"/>
  <c r="G8" s="1"/>
  <c r="E10"/>
  <c r="E9" s="1"/>
  <c r="E8" s="1"/>
  <c r="D10" i="5"/>
  <c r="C11"/>
  <c r="C10" s="1"/>
  <c r="D11"/>
  <c r="B11"/>
  <c r="B10" s="1"/>
  <c r="G18" i="3"/>
  <c r="F18"/>
  <c r="E18"/>
  <c r="G11"/>
  <c r="F11"/>
  <c r="F55"/>
  <c r="F54" s="1"/>
  <c r="G55"/>
  <c r="G54" s="1"/>
  <c r="E54"/>
  <c r="F52"/>
  <c r="G52"/>
  <c r="E52"/>
  <c r="F50"/>
  <c r="G50"/>
  <c r="E50"/>
  <c r="G41"/>
  <c r="F41"/>
  <c r="E41"/>
  <c r="E72" i="7" l="1"/>
  <c r="E17"/>
  <c r="G7"/>
  <c r="E7"/>
  <c r="G50"/>
  <c r="G55"/>
  <c r="F7"/>
  <c r="G72"/>
  <c r="G17"/>
  <c r="F17"/>
  <c r="F45"/>
  <c r="G45"/>
  <c r="F50"/>
  <c r="E55"/>
  <c r="G60"/>
  <c r="E67"/>
  <c r="G67"/>
  <c r="F67"/>
  <c r="E60"/>
  <c r="G37" i="3"/>
  <c r="G36" s="1"/>
  <c r="G64" s="1"/>
  <c r="F37"/>
  <c r="F36" s="1"/>
  <c r="F64" s="1"/>
  <c r="E37"/>
  <c r="E36" s="1"/>
  <c r="E64" s="1"/>
  <c r="F16"/>
  <c r="G16"/>
  <c r="E16"/>
  <c r="G21"/>
  <c r="F21"/>
  <c r="E21"/>
  <c r="E43" i="7" l="1"/>
  <c r="G44"/>
  <c r="G43" s="1"/>
  <c r="E6"/>
  <c r="G6"/>
  <c r="F44"/>
  <c r="F43" s="1"/>
  <c r="F6" s="1"/>
  <c r="G10" i="3"/>
  <c r="G31" s="1"/>
  <c r="F10"/>
  <c r="F31" s="1"/>
  <c r="E10"/>
  <c r="E31" s="1"/>
</calcChain>
</file>

<file path=xl/sharedStrings.xml><?xml version="1.0" encoding="utf-8"?>
<sst xmlns="http://schemas.openxmlformats.org/spreadsheetml/2006/main" count="292" uniqueCount="137">
  <si>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</si>
  <si>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</si>
  <si>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</si>
  <si>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</si>
  <si>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</si>
  <si>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</si>
  <si>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</si>
  <si>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</si>
  <si>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</si>
  <si>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</si>
  <si>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</si>
  <si>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</si>
  <si>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</si>
  <si>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</si>
  <si>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</si>
  <si>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</si>
  <si>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</si>
  <si>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</si>
  <si>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</si>
  <si>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</si>
  <si>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</si>
  <si>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</si>
  <si>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</si>
  <si>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</si>
  <si>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</si>
  <si>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</si>
  <si>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</si>
  <si>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</si>
  <si>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</si>
  <si>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</si>
  <si>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</si>
  <si>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</si>
  <si>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</si>
  <si>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</si>
  <si>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</si>
  <si>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</si>
  <si>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</si>
  <si>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</si>
  <si>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</si>
  <si>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</si>
  <si>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</si>
  <si>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</si>
  <si>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</si>
  <si>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</si>
  <si>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</si>
  <si>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</si>
  <si>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</si>
  <si>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</si>
  <si>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</si>
  <si>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</si>
  <si>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</si>
  <si>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30.850,00 EUR / 232.439,32 KN</t>
  </si>
  <si>
    <t>1.579.674,22 EUR / 11.902.055,41 KN</t>
  </si>
  <si>
    <t>1.548.824,22 EUR / 11.669.616,09 KN</t>
  </si>
  <si>
    <t>Prihodi od upravnih i administrativnih pristojbi, pristojbi po posebnim propisima  i naknadama</t>
  </si>
  <si>
    <t>Prihodi od prodaje proizvoda i robe te pruženih usluga</t>
  </si>
  <si>
    <t>5.3. projekti EU</t>
  </si>
  <si>
    <t>5.2. ministarstvo</t>
  </si>
  <si>
    <t>5.4. JLS</t>
  </si>
  <si>
    <t>4.3. posebne namjene</t>
  </si>
  <si>
    <t>3.1. vlastiti prihodi</t>
  </si>
  <si>
    <t>2.1. donacije</t>
  </si>
  <si>
    <t>1.3. decentralizacija</t>
  </si>
  <si>
    <t>Vlastiti izvori</t>
  </si>
  <si>
    <t>Rezultat poslovanja</t>
  </si>
  <si>
    <t>Višak prihoda poslovanja</t>
  </si>
  <si>
    <t>PRIHODI UKUPNO + VIŠAK</t>
  </si>
  <si>
    <t>1.1.opći prihodi i primici</t>
  </si>
  <si>
    <t>1.1. opći prihodi i primici</t>
  </si>
  <si>
    <t>2.1. donacija</t>
  </si>
  <si>
    <t>3.1. vlastiti</t>
  </si>
  <si>
    <t>Ministarstvo</t>
  </si>
  <si>
    <t>JLS</t>
  </si>
  <si>
    <t>Decentralizacija</t>
  </si>
  <si>
    <t>Donacija</t>
  </si>
  <si>
    <t>Posebne namjene</t>
  </si>
  <si>
    <t>Projekti EU</t>
  </si>
  <si>
    <t>Financijski rashodi</t>
  </si>
  <si>
    <t>Naknade građanima i kućanstvima na temelju osiguranja i druge naknade</t>
  </si>
  <si>
    <t>RASHODI POSLOVANJA I RASHODI ZA NABAVU NEFINANCIJSKE IMOVINE</t>
  </si>
  <si>
    <t>UKUPNO</t>
  </si>
  <si>
    <t>Donacije</t>
  </si>
  <si>
    <t>09 Obrazovanje</t>
  </si>
  <si>
    <t>091 Predškolsko i osnovno obrazovanje</t>
  </si>
  <si>
    <t>096 Dodatne usluge u obrazovanju</t>
  </si>
  <si>
    <t>PROGRAM 1000</t>
  </si>
  <si>
    <t>OSNOVNO OBRAZOVANJE - ZAKONSKI STANDARD</t>
  </si>
  <si>
    <t>Aktivnost A102000</t>
  </si>
  <si>
    <t>Redovni poslovi ustanova osnovnog obrazovanja</t>
  </si>
  <si>
    <t>Izvor financiranja 1.3.</t>
  </si>
  <si>
    <t>Aktivnost T103000</t>
  </si>
  <si>
    <t>Oprema, informat., nabava pomagala OŠ</t>
  </si>
  <si>
    <t>PROGRAM 1003</t>
  </si>
  <si>
    <t>DOPUNSKI NASTAVNI I VANNASTAVNI PROGRAM ŠKOLA I OBRAZ.INSTIT.</t>
  </si>
  <si>
    <t>Aktivnost A102001</t>
  </si>
  <si>
    <t>Dopunski nastavni i vannastavni program škola i obrazovnih instit.</t>
  </si>
  <si>
    <t>Izvor financiranja 1.1.</t>
  </si>
  <si>
    <t xml:space="preserve">Rashodi za zaposlene </t>
  </si>
  <si>
    <t>Aktivnost A102006</t>
  </si>
  <si>
    <t>Program Građanskog odgoja u školi</t>
  </si>
  <si>
    <t>Dopunska sred. za mat. rashode i opremu škole  e-Tehničar</t>
  </si>
  <si>
    <t>Aktivnost T103017</t>
  </si>
  <si>
    <t>Projekt Baltazar</t>
  </si>
  <si>
    <t>Aktivnost T103018</t>
  </si>
  <si>
    <t>Projekt Zalogajček</t>
  </si>
  <si>
    <t>Aktivnost T103019</t>
  </si>
  <si>
    <t>Projekt Školska shema</t>
  </si>
  <si>
    <t>Financiranje - ostali rashodi OŠ</t>
  </si>
  <si>
    <t>Izvor financiranja 2.1.</t>
  </si>
  <si>
    <t>Rashod za nabavu nefinancijske imovine</t>
  </si>
  <si>
    <t>Izvor financiranja 3.1.</t>
  </si>
  <si>
    <t>Izvor financiranja 4.3.</t>
  </si>
  <si>
    <t>Izvor financiranja 5.2.</t>
  </si>
  <si>
    <t xml:space="preserve">Naknade građanima i kućanstvima na temelju osiguranja i druge naknade </t>
  </si>
  <si>
    <t>Izvor financiranja 5.3.</t>
  </si>
  <si>
    <t>Projekt EU</t>
  </si>
  <si>
    <t>Izvor financiranja 5.4.</t>
  </si>
  <si>
    <t>PROGRAM J01</t>
  </si>
  <si>
    <t>OBRAZOVANJE</t>
  </si>
  <si>
    <t>FINANCIJSKI PLAN OSNOVNE ŠKOLE MATIJE GUPCA GORNJA STUBICA 
ZA 2023. GODINU - I. izmjena plana</t>
  </si>
  <si>
    <t xml:space="preserve">FINANCIJSKI PLAN OSNOVNE ŠKOLE MATIJE GUPCA GORNJA STUBICA 
ZA 2023. GODINU - I. izmjena plana </t>
  </si>
  <si>
    <t>5.7. ministarstvo -prijenos EU</t>
  </si>
  <si>
    <t>Ministarstvo -prijenos EU</t>
  </si>
  <si>
    <t>Manjak prihoda poslovanja</t>
  </si>
  <si>
    <t>5.7.ministarstvo -prijenos EU</t>
  </si>
  <si>
    <t>Izvor financiranja 5.7.</t>
  </si>
  <si>
    <t>Ministarstvo - prijenos EU</t>
  </si>
  <si>
    <t>Dodatna ulaganja na nefinancijskoj imovini</t>
  </si>
  <si>
    <t>38.587 EUR / 290.733,75 KN</t>
  </si>
  <si>
    <t>1.653.006,22 EUR / 12.454.575,36 KN</t>
  </si>
  <si>
    <t>1.565.218,22 EUR / 11.793.136,68 KN</t>
  </si>
  <si>
    <t>-38.587,00 EUR / -290.733,75 KN</t>
  </si>
  <si>
    <t>126.375,00 EUR / 952.172,43 KN</t>
  </si>
  <si>
    <t>1.691.593,22 EUR / 12.745.309,11 KN</t>
  </si>
  <si>
    <t xml:space="preserve">FINANCIJSKI PLAN  OSNOVNE ŠKOLE MATIJE GUPCA GORNJA STUBICA 
ZA 2023. GODINU  - I. izmjena plana                                                                                                                               </t>
  </si>
  <si>
    <t>Fond solidarnosti -vraćanje u ispravno radno stanje infrastrukture</t>
  </si>
  <si>
    <t>F01 PROGRAM 1000K104011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</si>
</sst>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3" borderId="3" xfId="0" quotePrefix="1" applyNumberFormat="1" applyFont="1" applyFill="1" applyBorder="1" applyAlignment="1" applyProtection="1">
      <alignment horizontal="right" wrapText="1"/>
    </xf>
    <xf numFmtId="3" fontId="6" fillId="4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 applyProtection="1">
      <alignment horizontal="right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4" fontId="21" fillId="2" borderId="3" xfId="0" applyNumberFormat="1" applyFont="1" applyFill="1" applyBorder="1" applyAlignment="1">
      <alignment horizontal="right"/>
    </xf>
    <xf numFmtId="3" fontId="1" fillId="0" borderId="0" xfId="0" applyNumberFormat="1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3" fontId="21" fillId="2" borderId="3" xfId="0" applyNumberFormat="1" applyFont="1" applyFill="1" applyBorder="1" applyAlignment="1" applyProtection="1">
      <alignment horizontal="right" wrapText="1"/>
    </xf>
    <xf numFmtId="0" fontId="23" fillId="2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selection activeCell="G4" sqref="G4"/>
    </sheetView>
  </sheetViews>
  <sheetFormatPr defaultRowHeight="15"/>
  <cols>
    <col min="5" max="5" width="15" customWidth="1"/>
    <col min="6" max="6" width="33" customWidth="1"/>
    <col min="7" max="7" width="32.140625" customWidth="1"/>
    <col min="8" max="8" width="32.5703125" customWidth="1"/>
  </cols>
  <sheetData>
    <row r="1" spans="1:8" ht="42" customHeight="1">
      <c r="A1" s="89" t="s">
        <v>134</v>
      </c>
      <c r="B1" s="89"/>
      <c r="C1" s="89"/>
      <c r="D1" s="89"/>
      <c r="E1" s="89"/>
      <c r="F1" s="89"/>
      <c r="G1" s="89"/>
      <c r="H1" s="89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89" t="s">
        <v>30</v>
      </c>
      <c r="B3" s="89"/>
      <c r="C3" s="89"/>
      <c r="D3" s="89"/>
      <c r="E3" s="89"/>
      <c r="F3" s="89"/>
      <c r="G3" s="91"/>
      <c r="H3" s="91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89" t="s">
        <v>38</v>
      </c>
      <c r="B5" s="90"/>
      <c r="C5" s="90"/>
      <c r="D5" s="90"/>
      <c r="E5" s="90"/>
      <c r="F5" s="90"/>
      <c r="G5" s="90"/>
      <c r="H5" s="90"/>
    </row>
    <row r="6" spans="1:8" ht="18">
      <c r="A6" s="1"/>
      <c r="B6" s="2"/>
      <c r="C6" s="2"/>
      <c r="D6" s="2"/>
      <c r="E6" s="7"/>
      <c r="F6" s="8"/>
      <c r="G6" s="8"/>
      <c r="H6" s="44" t="s">
        <v>41</v>
      </c>
    </row>
    <row r="7" spans="1:8" ht="25.5">
      <c r="A7" s="33"/>
      <c r="B7" s="34"/>
      <c r="C7" s="34"/>
      <c r="D7" s="35"/>
      <c r="E7" s="36"/>
      <c r="F7" s="4" t="s">
        <v>42</v>
      </c>
      <c r="G7" s="4" t="s">
        <v>43</v>
      </c>
      <c r="H7" s="4" t="s">
        <v>44</v>
      </c>
    </row>
    <row r="8" spans="1:8">
      <c r="A8" s="92" t="s">
        <v>0</v>
      </c>
      <c r="B8" s="93"/>
      <c r="C8" s="93"/>
      <c r="D8" s="93"/>
      <c r="E8" s="94"/>
      <c r="F8" s="37" t="s">
        <v>129</v>
      </c>
      <c r="G8" s="37" t="s">
        <v>52</v>
      </c>
      <c r="H8" s="37" t="s">
        <v>52</v>
      </c>
    </row>
    <row r="9" spans="1:8">
      <c r="A9" s="95" t="s">
        <v>1</v>
      </c>
      <c r="B9" s="88"/>
      <c r="C9" s="88"/>
      <c r="D9" s="88"/>
      <c r="E9" s="96"/>
      <c r="F9" s="37" t="s">
        <v>129</v>
      </c>
      <c r="G9" s="37" t="s">
        <v>52</v>
      </c>
      <c r="H9" s="37" t="s">
        <v>52</v>
      </c>
    </row>
    <row r="10" spans="1:8">
      <c r="A10" s="97" t="s">
        <v>2</v>
      </c>
      <c r="B10" s="96"/>
      <c r="C10" s="96"/>
      <c r="D10" s="96"/>
      <c r="E10" s="96"/>
      <c r="F10" s="38">
        <v>0</v>
      </c>
      <c r="G10" s="38">
        <v>0</v>
      </c>
      <c r="H10" s="38">
        <v>0</v>
      </c>
    </row>
    <row r="11" spans="1:8">
      <c r="A11" s="45" t="s">
        <v>3</v>
      </c>
      <c r="B11" s="46"/>
      <c r="C11" s="46"/>
      <c r="D11" s="46"/>
      <c r="E11" s="46"/>
      <c r="F11" s="37" t="s">
        <v>133</v>
      </c>
      <c r="G11" s="37" t="s">
        <v>52</v>
      </c>
      <c r="H11" s="37" t="s">
        <v>52</v>
      </c>
    </row>
    <row r="12" spans="1:8">
      <c r="A12" s="87" t="s">
        <v>4</v>
      </c>
      <c r="B12" s="88"/>
      <c r="C12" s="88"/>
      <c r="D12" s="88"/>
      <c r="E12" s="88"/>
      <c r="F12" s="38" t="s">
        <v>130</v>
      </c>
      <c r="G12" s="38" t="s">
        <v>53</v>
      </c>
      <c r="H12" s="38" t="s">
        <v>53</v>
      </c>
    </row>
    <row r="13" spans="1:8">
      <c r="A13" s="101" t="s">
        <v>5</v>
      </c>
      <c r="B13" s="96"/>
      <c r="C13" s="96"/>
      <c r="D13" s="96"/>
      <c r="E13" s="96"/>
      <c r="F13" s="39" t="s">
        <v>132</v>
      </c>
      <c r="G13" s="39" t="s">
        <v>51</v>
      </c>
      <c r="H13" s="39" t="s">
        <v>51</v>
      </c>
    </row>
    <row r="14" spans="1:8">
      <c r="A14" s="100" t="s">
        <v>6</v>
      </c>
      <c r="B14" s="93"/>
      <c r="C14" s="93"/>
      <c r="D14" s="93"/>
      <c r="E14" s="93"/>
      <c r="F14" s="47" t="s">
        <v>131</v>
      </c>
      <c r="G14" s="40"/>
      <c r="H14" s="40">
        <v>0</v>
      </c>
    </row>
    <row r="15" spans="1:8" ht="18">
      <c r="A15" s="5"/>
      <c r="B15" s="9"/>
      <c r="C15" s="9"/>
      <c r="D15" s="9"/>
      <c r="E15" s="9"/>
      <c r="F15" s="3"/>
      <c r="G15" s="3"/>
      <c r="H15" s="3"/>
    </row>
    <row r="16" spans="1:8" ht="18" customHeight="1">
      <c r="A16" s="89" t="s">
        <v>39</v>
      </c>
      <c r="B16" s="90"/>
      <c r="C16" s="90"/>
      <c r="D16" s="90"/>
      <c r="E16" s="90"/>
      <c r="F16" s="90"/>
      <c r="G16" s="90"/>
      <c r="H16" s="90"/>
    </row>
    <row r="17" spans="1:8" ht="18">
      <c r="A17" s="28"/>
      <c r="B17" s="26"/>
      <c r="C17" s="26"/>
      <c r="D17" s="26"/>
      <c r="E17" s="26"/>
      <c r="F17" s="27"/>
      <c r="G17" s="27"/>
      <c r="H17" s="27"/>
    </row>
    <row r="18" spans="1:8" ht="25.5">
      <c r="A18" s="33"/>
      <c r="B18" s="34"/>
      <c r="C18" s="34"/>
      <c r="D18" s="35"/>
      <c r="E18" s="36"/>
      <c r="F18" s="4" t="s">
        <v>42</v>
      </c>
      <c r="G18" s="4" t="s">
        <v>43</v>
      </c>
      <c r="H18" s="4" t="s">
        <v>44</v>
      </c>
    </row>
    <row r="19" spans="1:8" ht="15.75" customHeight="1">
      <c r="A19" s="95" t="s">
        <v>8</v>
      </c>
      <c r="B19" s="98"/>
      <c r="C19" s="98"/>
      <c r="D19" s="98"/>
      <c r="E19" s="99"/>
      <c r="F19" s="39"/>
      <c r="G19" s="39"/>
      <c r="H19" s="39"/>
    </row>
    <row r="20" spans="1:8">
      <c r="A20" s="95" t="s">
        <v>9</v>
      </c>
      <c r="B20" s="88"/>
      <c r="C20" s="88"/>
      <c r="D20" s="88"/>
      <c r="E20" s="88"/>
      <c r="F20" s="39"/>
      <c r="G20" s="39"/>
      <c r="H20" s="39"/>
    </row>
    <row r="21" spans="1:8">
      <c r="A21" s="100" t="s">
        <v>10</v>
      </c>
      <c r="B21" s="93"/>
      <c r="C21" s="93"/>
      <c r="D21" s="93"/>
      <c r="E21" s="93"/>
      <c r="F21" s="37">
        <v>0</v>
      </c>
      <c r="G21" s="37">
        <v>0</v>
      </c>
      <c r="H21" s="37">
        <v>0</v>
      </c>
    </row>
    <row r="22" spans="1:8" ht="18">
      <c r="A22" s="25"/>
      <c r="B22" s="26"/>
      <c r="C22" s="26"/>
      <c r="D22" s="26"/>
      <c r="E22" s="26"/>
      <c r="F22" s="27"/>
      <c r="G22" s="27"/>
      <c r="H22" s="27"/>
    </row>
    <row r="23" spans="1:8" ht="18" customHeight="1">
      <c r="A23" s="89" t="s">
        <v>49</v>
      </c>
      <c r="B23" s="90"/>
      <c r="C23" s="90"/>
      <c r="D23" s="90"/>
      <c r="E23" s="90"/>
      <c r="F23" s="90"/>
      <c r="G23" s="90"/>
      <c r="H23" s="90"/>
    </row>
    <row r="24" spans="1:8" ht="18">
      <c r="A24" s="25"/>
      <c r="B24" s="26"/>
      <c r="C24" s="26"/>
      <c r="D24" s="26"/>
      <c r="E24" s="26"/>
      <c r="F24" s="27"/>
      <c r="G24" s="27"/>
      <c r="H24" s="27"/>
    </row>
    <row r="25" spans="1:8" ht="25.5">
      <c r="A25" s="33"/>
      <c r="B25" s="34"/>
      <c r="C25" s="34"/>
      <c r="D25" s="35"/>
      <c r="E25" s="36"/>
      <c r="F25" s="4" t="s">
        <v>42</v>
      </c>
      <c r="G25" s="4" t="s">
        <v>43</v>
      </c>
      <c r="H25" s="4" t="s">
        <v>44</v>
      </c>
    </row>
    <row r="26" spans="1:8">
      <c r="A26" s="104" t="s">
        <v>40</v>
      </c>
      <c r="B26" s="105"/>
      <c r="C26" s="105"/>
      <c r="D26" s="105"/>
      <c r="E26" s="106"/>
      <c r="F26" s="48" t="s">
        <v>128</v>
      </c>
      <c r="G26" s="41"/>
      <c r="H26" s="42"/>
    </row>
    <row r="27" spans="1:8" ht="30" customHeight="1">
      <c r="A27" s="107" t="s">
        <v>7</v>
      </c>
      <c r="B27" s="108"/>
      <c r="C27" s="108"/>
      <c r="D27" s="108"/>
      <c r="E27" s="109"/>
      <c r="F27" s="49" t="s">
        <v>128</v>
      </c>
      <c r="G27" s="43"/>
      <c r="H27" s="40"/>
    </row>
    <row r="30" spans="1:8">
      <c r="A30" s="87" t="s">
        <v>11</v>
      </c>
      <c r="B30" s="88"/>
      <c r="C30" s="88"/>
      <c r="D30" s="88"/>
      <c r="E30" s="88"/>
      <c r="F30" s="39">
        <v>0</v>
      </c>
      <c r="G30" s="39">
        <v>0</v>
      </c>
      <c r="H30" s="39">
        <v>0</v>
      </c>
    </row>
    <row r="31" spans="1:8" ht="11.25" customHeight="1">
      <c r="A31" s="20"/>
      <c r="B31" s="21"/>
      <c r="C31" s="21"/>
      <c r="D31" s="21"/>
      <c r="E31" s="21"/>
      <c r="F31" s="22"/>
      <c r="G31" s="22"/>
      <c r="H31" s="22"/>
    </row>
    <row r="32" spans="1:8" ht="29.25" customHeight="1">
      <c r="A32" s="102"/>
      <c r="B32" s="103"/>
      <c r="C32" s="103"/>
      <c r="D32" s="103"/>
      <c r="E32" s="103"/>
      <c r="F32" s="103"/>
      <c r="G32" s="103"/>
      <c r="H32" s="103"/>
    </row>
    <row r="33" spans="1:8" ht="8.25" customHeight="1"/>
    <row r="34" spans="1:8">
      <c r="A34" s="102"/>
      <c r="B34" s="103"/>
      <c r="C34" s="103"/>
      <c r="D34" s="103"/>
      <c r="E34" s="103"/>
      <c r="F34" s="103"/>
      <c r="G34" s="103"/>
      <c r="H34" s="103"/>
    </row>
    <row r="35" spans="1:8" ht="8.25" customHeight="1"/>
    <row r="36" spans="1:8" ht="29.25" customHeight="1">
      <c r="A36" s="102"/>
      <c r="B36" s="103"/>
      <c r="C36" s="103"/>
      <c r="D36" s="103"/>
      <c r="E36" s="103"/>
      <c r="F36" s="103"/>
      <c r="G36" s="103"/>
      <c r="H36" s="103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selection activeCell="F4" sqref="A3:G4"/>
    </sheetView>
  </sheetViews>
  <sheetFormatPr defaultRowHeight="15"/>
  <cols>
    <col min="1" max="1" width="7.42578125" bestFit="1" customWidth="1"/>
    <col min="2" max="2" width="8.42578125" bestFit="1" customWidth="1"/>
    <col min="3" max="3" width="17.42578125" customWidth="1"/>
    <col min="4" max="4" width="25.85546875" customWidth="1"/>
    <col min="5" max="7" width="25.28515625" customWidth="1"/>
  </cols>
  <sheetData>
    <row r="1" spans="1:7" ht="49.5" customHeight="1">
      <c r="A1" s="89" t="s">
        <v>119</v>
      </c>
      <c r="B1" s="89"/>
      <c r="C1" s="89"/>
      <c r="D1" s="89"/>
      <c r="E1" s="89"/>
      <c r="F1" s="89"/>
      <c r="G1" s="89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89" t="s">
        <v>30</v>
      </c>
      <c r="B3" s="89"/>
      <c r="C3" s="89"/>
      <c r="D3" s="89"/>
      <c r="E3" s="89"/>
      <c r="F3" s="91"/>
      <c r="G3" s="91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89" t="s">
        <v>13</v>
      </c>
      <c r="B5" s="90"/>
      <c r="C5" s="90"/>
      <c r="D5" s="90"/>
      <c r="E5" s="90"/>
      <c r="F5" s="90"/>
      <c r="G5" s="90"/>
    </row>
    <row r="6" spans="1:7" ht="18">
      <c r="A6" s="5"/>
      <c r="B6" s="5"/>
      <c r="C6" s="5"/>
      <c r="D6" s="5"/>
      <c r="E6" s="5"/>
      <c r="F6" s="6"/>
      <c r="G6" s="6"/>
    </row>
    <row r="7" spans="1:7" ht="15.75">
      <c r="A7" s="89" t="s">
        <v>1</v>
      </c>
      <c r="B7" s="112"/>
      <c r="C7" s="112"/>
      <c r="D7" s="112"/>
      <c r="E7" s="112"/>
      <c r="F7" s="112"/>
      <c r="G7" s="112"/>
    </row>
    <row r="8" spans="1:7" ht="18">
      <c r="A8" s="5"/>
      <c r="B8" s="5"/>
      <c r="C8" s="5"/>
      <c r="D8" s="5"/>
      <c r="E8" s="5"/>
      <c r="F8" s="6"/>
      <c r="G8" s="6"/>
    </row>
    <row r="9" spans="1:7" ht="25.5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42</v>
      </c>
      <c r="F9" s="24" t="s">
        <v>43</v>
      </c>
      <c r="G9" s="24" t="s">
        <v>44</v>
      </c>
    </row>
    <row r="10" spans="1:7" ht="15.75" customHeight="1">
      <c r="A10" s="61">
        <v>6</v>
      </c>
      <c r="B10" s="61"/>
      <c r="C10" s="61"/>
      <c r="D10" s="61" t="s">
        <v>17</v>
      </c>
      <c r="E10" s="62">
        <f>E11+E16+E18+E21</f>
        <v>1653006.22</v>
      </c>
      <c r="F10" s="62">
        <f>F11+F16+F18+F21</f>
        <v>1615553.22</v>
      </c>
      <c r="G10" s="62">
        <f>G11+G16+G18+G21</f>
        <v>1579674.22</v>
      </c>
    </row>
    <row r="11" spans="1:7" ht="51" customHeight="1">
      <c r="A11" s="64"/>
      <c r="B11" s="64">
        <v>63</v>
      </c>
      <c r="C11" s="64"/>
      <c r="D11" s="64" t="s">
        <v>45</v>
      </c>
      <c r="E11" s="70">
        <f>E12+E13+E14+E15</f>
        <v>1511694</v>
      </c>
      <c r="F11" s="65">
        <f>E12+E13+E15</f>
        <v>1439069</v>
      </c>
      <c r="G11" s="65">
        <f>F12+F13+F15</f>
        <v>1403190</v>
      </c>
    </row>
    <row r="12" spans="1:7" ht="26.25" customHeight="1">
      <c r="A12" s="12"/>
      <c r="B12" s="17"/>
      <c r="C12" s="17" t="s">
        <v>56</v>
      </c>
      <c r="D12" s="17" t="s">
        <v>76</v>
      </c>
      <c r="E12" s="10">
        <v>8520</v>
      </c>
      <c r="F12" s="10">
        <v>8520</v>
      </c>
      <c r="G12" s="10">
        <v>8520</v>
      </c>
    </row>
    <row r="13" spans="1:7" ht="39.75" customHeight="1">
      <c r="A13" s="12"/>
      <c r="B13" s="17"/>
      <c r="C13" s="17" t="s">
        <v>57</v>
      </c>
      <c r="D13" s="17" t="s">
        <v>71</v>
      </c>
      <c r="E13" s="10">
        <v>1419964</v>
      </c>
      <c r="F13" s="10">
        <v>1375630</v>
      </c>
      <c r="G13" s="10">
        <v>1375630</v>
      </c>
    </row>
    <row r="14" spans="1:7" ht="39.75" customHeight="1">
      <c r="A14" s="12"/>
      <c r="B14" s="17"/>
      <c r="C14" s="17" t="s">
        <v>121</v>
      </c>
      <c r="D14" s="17" t="s">
        <v>122</v>
      </c>
      <c r="E14" s="10">
        <v>72625</v>
      </c>
      <c r="F14" s="10"/>
      <c r="G14" s="10"/>
    </row>
    <row r="15" spans="1:7" ht="39.75" customHeight="1">
      <c r="A15" s="12"/>
      <c r="B15" s="17"/>
      <c r="C15" s="17" t="s">
        <v>58</v>
      </c>
      <c r="D15" s="17" t="s">
        <v>72</v>
      </c>
      <c r="E15" s="10">
        <v>10585</v>
      </c>
      <c r="F15" s="10">
        <v>19040</v>
      </c>
      <c r="G15" s="10">
        <v>19040</v>
      </c>
    </row>
    <row r="16" spans="1:7" ht="79.5" customHeight="1">
      <c r="A16" s="12"/>
      <c r="B16" s="64">
        <v>65</v>
      </c>
      <c r="C16" s="64"/>
      <c r="D16" s="64" t="s">
        <v>54</v>
      </c>
      <c r="E16" s="65">
        <f>E17</f>
        <v>25878</v>
      </c>
      <c r="F16" s="65">
        <f t="shared" ref="F16:G16" si="0">F17</f>
        <v>60050</v>
      </c>
      <c r="G16" s="65">
        <f t="shared" si="0"/>
        <v>60050</v>
      </c>
    </row>
    <row r="17" spans="1:7" ht="54.75" customHeight="1">
      <c r="A17" s="12"/>
      <c r="B17" s="17"/>
      <c r="C17" s="17" t="s">
        <v>59</v>
      </c>
      <c r="D17" s="17" t="s">
        <v>75</v>
      </c>
      <c r="E17" s="10">
        <v>25878</v>
      </c>
      <c r="F17" s="10">
        <v>60050</v>
      </c>
      <c r="G17" s="10">
        <v>60050</v>
      </c>
    </row>
    <row r="18" spans="1:7" ht="54.75" customHeight="1">
      <c r="A18" s="64"/>
      <c r="B18" s="64">
        <v>66</v>
      </c>
      <c r="C18" s="64"/>
      <c r="D18" s="64" t="s">
        <v>55</v>
      </c>
      <c r="E18" s="65">
        <f>E19+E20</f>
        <v>6500</v>
      </c>
      <c r="F18" s="65">
        <f>F19+F20</f>
        <v>7500</v>
      </c>
      <c r="G18" s="65">
        <f>G19+G20</f>
        <v>7500</v>
      </c>
    </row>
    <row r="19" spans="1:7" ht="54.75" customHeight="1">
      <c r="A19" s="12"/>
      <c r="B19" s="17"/>
      <c r="C19" s="17" t="s">
        <v>60</v>
      </c>
      <c r="D19" s="17" t="s">
        <v>37</v>
      </c>
      <c r="E19" s="10">
        <v>4500</v>
      </c>
      <c r="F19" s="10">
        <v>5500</v>
      </c>
      <c r="G19" s="10">
        <v>5500</v>
      </c>
    </row>
    <row r="20" spans="1:7" ht="54.75" customHeight="1">
      <c r="A20" s="12"/>
      <c r="B20" s="17"/>
      <c r="C20" s="17" t="s">
        <v>61</v>
      </c>
      <c r="D20" s="17" t="s">
        <v>81</v>
      </c>
      <c r="E20" s="10">
        <v>2000</v>
      </c>
      <c r="F20" s="10">
        <v>2000</v>
      </c>
      <c r="G20" s="10">
        <v>2000</v>
      </c>
    </row>
    <row r="21" spans="1:7" ht="63" customHeight="1">
      <c r="A21" s="66"/>
      <c r="B21" s="67">
        <v>67</v>
      </c>
      <c r="C21" s="68"/>
      <c r="D21" s="64" t="s">
        <v>46</v>
      </c>
      <c r="E21" s="69">
        <f>E22+E23</f>
        <v>108934.22</v>
      </c>
      <c r="F21" s="69">
        <f>F22+F23</f>
        <v>108934.22</v>
      </c>
      <c r="G21" s="69">
        <f>G22+G23</f>
        <v>108934.22</v>
      </c>
    </row>
    <row r="22" spans="1:7">
      <c r="A22" s="13"/>
      <c r="B22" s="13"/>
      <c r="C22" s="51" t="s">
        <v>62</v>
      </c>
      <c r="D22" s="50" t="s">
        <v>73</v>
      </c>
      <c r="E22" s="52">
        <v>48444.22</v>
      </c>
      <c r="F22" s="52">
        <v>48444.22</v>
      </c>
      <c r="G22" s="52">
        <v>48444.22</v>
      </c>
    </row>
    <row r="23" spans="1:7" ht="41.25" customHeight="1">
      <c r="A23" s="13"/>
      <c r="B23" s="13"/>
      <c r="C23" s="50" t="s">
        <v>67</v>
      </c>
      <c r="D23" s="50" t="s">
        <v>18</v>
      </c>
      <c r="E23" s="52">
        <v>60490</v>
      </c>
      <c r="F23" s="52">
        <v>60490</v>
      </c>
      <c r="G23" s="52">
        <v>60490</v>
      </c>
    </row>
    <row r="24" spans="1:7">
      <c r="A24" s="15">
        <v>9</v>
      </c>
      <c r="B24" s="16"/>
      <c r="C24" s="16"/>
      <c r="D24" s="29" t="s">
        <v>63</v>
      </c>
      <c r="E24" s="10"/>
      <c r="F24" s="10"/>
      <c r="G24" s="10"/>
    </row>
    <row r="25" spans="1:7">
      <c r="A25" s="71"/>
      <c r="B25" s="64">
        <v>92</v>
      </c>
      <c r="C25" s="64"/>
      <c r="D25" s="72" t="s">
        <v>64</v>
      </c>
      <c r="E25" s="65">
        <f>E26+E27+E28+E29-E30</f>
        <v>38587</v>
      </c>
      <c r="F25" s="65"/>
      <c r="G25" s="73"/>
    </row>
    <row r="26" spans="1:7">
      <c r="A26" s="17"/>
      <c r="B26" s="17"/>
      <c r="C26" s="17" t="s">
        <v>60</v>
      </c>
      <c r="D26" s="30" t="s">
        <v>65</v>
      </c>
      <c r="E26" s="10">
        <v>2267</v>
      </c>
      <c r="F26" s="10"/>
      <c r="G26" s="11"/>
    </row>
    <row r="27" spans="1:7" ht="25.5">
      <c r="A27" s="17"/>
      <c r="B27" s="17"/>
      <c r="C27" s="17" t="s">
        <v>59</v>
      </c>
      <c r="D27" s="30" t="s">
        <v>65</v>
      </c>
      <c r="E27" s="10">
        <v>27172</v>
      </c>
      <c r="F27" s="10"/>
      <c r="G27" s="11"/>
    </row>
    <row r="28" spans="1:7">
      <c r="A28" s="17"/>
      <c r="B28" s="17"/>
      <c r="C28" s="17" t="s">
        <v>57</v>
      </c>
      <c r="D28" s="30" t="s">
        <v>65</v>
      </c>
      <c r="E28" s="10">
        <v>1366</v>
      </c>
      <c r="F28" s="10"/>
      <c r="G28" s="11"/>
    </row>
    <row r="29" spans="1:7">
      <c r="A29" s="17"/>
      <c r="B29" s="17"/>
      <c r="C29" s="17" t="s">
        <v>56</v>
      </c>
      <c r="D29" s="30" t="s">
        <v>65</v>
      </c>
      <c r="E29" s="10">
        <v>12127</v>
      </c>
      <c r="F29" s="10"/>
      <c r="G29" s="11"/>
    </row>
    <row r="30" spans="1:7">
      <c r="A30" s="17"/>
      <c r="B30" s="17"/>
      <c r="C30" s="17" t="s">
        <v>58</v>
      </c>
      <c r="D30" s="30" t="s">
        <v>123</v>
      </c>
      <c r="E30" s="10">
        <v>4345</v>
      </c>
      <c r="F30" s="10"/>
      <c r="G30" s="11"/>
    </row>
    <row r="31" spans="1:7" ht="15.75">
      <c r="A31" s="61"/>
      <c r="B31" s="113" t="s">
        <v>66</v>
      </c>
      <c r="C31" s="114"/>
      <c r="D31" s="115"/>
      <c r="E31" s="62">
        <f>E10+E25</f>
        <v>1691593.22</v>
      </c>
      <c r="F31" s="62">
        <f>F10+F25</f>
        <v>1615553.22</v>
      </c>
      <c r="G31" s="62">
        <f>G10+G25</f>
        <v>1579674.22</v>
      </c>
    </row>
    <row r="32" spans="1:7" ht="40.5" customHeight="1"/>
    <row r="33" spans="1:7" ht="15.75">
      <c r="A33" s="89" t="s">
        <v>79</v>
      </c>
      <c r="B33" s="112"/>
      <c r="C33" s="112"/>
      <c r="D33" s="112"/>
      <c r="E33" s="112"/>
      <c r="F33" s="112"/>
      <c r="G33" s="112"/>
    </row>
    <row r="34" spans="1:7" ht="18">
      <c r="A34" s="5"/>
      <c r="B34" s="5"/>
      <c r="C34" s="5"/>
      <c r="D34" s="5"/>
      <c r="E34" s="5"/>
      <c r="F34" s="6"/>
      <c r="G34" s="6"/>
    </row>
    <row r="35" spans="1:7" ht="25.5">
      <c r="A35" s="24" t="s">
        <v>14</v>
      </c>
      <c r="B35" s="23" t="s">
        <v>15</v>
      </c>
      <c r="C35" s="23" t="s">
        <v>16</v>
      </c>
      <c r="D35" s="23" t="s">
        <v>19</v>
      </c>
      <c r="E35" s="24" t="s">
        <v>42</v>
      </c>
      <c r="F35" s="24" t="s">
        <v>43</v>
      </c>
      <c r="G35" s="24" t="s">
        <v>44</v>
      </c>
    </row>
    <row r="36" spans="1:7" ht="15.75" customHeight="1">
      <c r="A36" s="61">
        <v>3</v>
      </c>
      <c r="B36" s="61"/>
      <c r="C36" s="61"/>
      <c r="D36" s="61" t="s">
        <v>20</v>
      </c>
      <c r="E36" s="62">
        <f>E37+E41+E50+E52</f>
        <v>1565218.22</v>
      </c>
      <c r="F36" s="62">
        <f>F37+F41+F50+F52</f>
        <v>1548824.22</v>
      </c>
      <c r="G36" s="62">
        <f>G37+G41+G50+G52</f>
        <v>1548824.22</v>
      </c>
    </row>
    <row r="37" spans="1:7" ht="15.75" customHeight="1">
      <c r="A37" s="64"/>
      <c r="B37" s="64">
        <v>31</v>
      </c>
      <c r="C37" s="64"/>
      <c r="D37" s="64" t="s">
        <v>21</v>
      </c>
      <c r="E37" s="69">
        <f>E38+E39+E40</f>
        <v>1299430</v>
      </c>
      <c r="F37" s="69">
        <f>F38+F39+F40</f>
        <v>1299430</v>
      </c>
      <c r="G37" s="69">
        <f>G38+G39+G40</f>
        <v>1299430</v>
      </c>
    </row>
    <row r="38" spans="1:7" ht="27" customHeight="1">
      <c r="A38" s="13"/>
      <c r="B38" s="13"/>
      <c r="C38" s="50" t="s">
        <v>68</v>
      </c>
      <c r="D38" s="51" t="s">
        <v>18</v>
      </c>
      <c r="E38" s="10">
        <v>37850</v>
      </c>
      <c r="F38" s="10">
        <v>37850</v>
      </c>
      <c r="G38" s="10">
        <v>37850</v>
      </c>
    </row>
    <row r="39" spans="1:7">
      <c r="A39" s="13"/>
      <c r="B39" s="13"/>
      <c r="C39" s="51" t="s">
        <v>57</v>
      </c>
      <c r="D39" s="51" t="s">
        <v>71</v>
      </c>
      <c r="E39" s="10">
        <v>1260990</v>
      </c>
      <c r="F39" s="10">
        <v>1260990</v>
      </c>
      <c r="G39" s="10">
        <v>1260990</v>
      </c>
    </row>
    <row r="40" spans="1:7">
      <c r="A40" s="13"/>
      <c r="B40" s="13"/>
      <c r="C40" s="51" t="s">
        <v>58</v>
      </c>
      <c r="D40" s="51" t="s">
        <v>72</v>
      </c>
      <c r="E40" s="10">
        <v>590</v>
      </c>
      <c r="F40" s="10">
        <v>590</v>
      </c>
      <c r="G40" s="10">
        <v>590</v>
      </c>
    </row>
    <row r="41" spans="1:7">
      <c r="A41" s="66"/>
      <c r="B41" s="67">
        <v>32</v>
      </c>
      <c r="C41" s="68"/>
      <c r="D41" s="67" t="s">
        <v>33</v>
      </c>
      <c r="E41" s="69">
        <f>E42+E43+E44+E45+E46+E47+E48+E49</f>
        <v>247343.22</v>
      </c>
      <c r="F41" s="69">
        <f>F42+F43+F44+F45+F46+F47+F48+F49</f>
        <v>230949.22</v>
      </c>
      <c r="G41" s="69">
        <f>G42+G43+G44+G45+G46+G47+G48+G49</f>
        <v>230949.22</v>
      </c>
    </row>
    <row r="42" spans="1:7" ht="25.5">
      <c r="A42" s="13"/>
      <c r="B42" s="13"/>
      <c r="C42" s="50" t="s">
        <v>68</v>
      </c>
      <c r="D42" s="50" t="s">
        <v>18</v>
      </c>
      <c r="E42" s="10">
        <v>22640</v>
      </c>
      <c r="F42" s="10">
        <v>22640</v>
      </c>
      <c r="G42" s="10">
        <v>22640</v>
      </c>
    </row>
    <row r="43" spans="1:7">
      <c r="A43" s="13"/>
      <c r="B43" s="13"/>
      <c r="C43" s="51" t="s">
        <v>62</v>
      </c>
      <c r="D43" s="50" t="s">
        <v>73</v>
      </c>
      <c r="E43" s="52">
        <v>46319.22</v>
      </c>
      <c r="F43" s="52">
        <v>46319.22</v>
      </c>
      <c r="G43" s="52">
        <v>46319.22</v>
      </c>
    </row>
    <row r="44" spans="1:7">
      <c r="A44" s="13"/>
      <c r="B44" s="13"/>
      <c r="C44" s="51" t="s">
        <v>69</v>
      </c>
      <c r="D44" s="50" t="s">
        <v>74</v>
      </c>
      <c r="E44" s="10">
        <v>1600</v>
      </c>
      <c r="F44" s="10">
        <v>1600</v>
      </c>
      <c r="G44" s="10">
        <v>1600</v>
      </c>
    </row>
    <row r="45" spans="1:7">
      <c r="A45" s="13"/>
      <c r="B45" s="13"/>
      <c r="C45" s="51" t="s">
        <v>70</v>
      </c>
      <c r="D45" s="50" t="s">
        <v>37</v>
      </c>
      <c r="E45" s="10">
        <v>5067</v>
      </c>
      <c r="F45" s="10">
        <v>5000</v>
      </c>
      <c r="G45" s="10">
        <v>5000</v>
      </c>
    </row>
    <row r="46" spans="1:7" ht="25.5">
      <c r="A46" s="13"/>
      <c r="B46" s="13"/>
      <c r="C46" s="50" t="s">
        <v>59</v>
      </c>
      <c r="D46" s="50" t="s">
        <v>75</v>
      </c>
      <c r="E46" s="10">
        <v>30800</v>
      </c>
      <c r="F46" s="10">
        <v>53800</v>
      </c>
      <c r="G46" s="10">
        <v>53800</v>
      </c>
    </row>
    <row r="47" spans="1:7">
      <c r="A47" s="13"/>
      <c r="B47" s="13"/>
      <c r="C47" s="51" t="s">
        <v>57</v>
      </c>
      <c r="D47" s="50" t="s">
        <v>71</v>
      </c>
      <c r="E47" s="10">
        <v>121120</v>
      </c>
      <c r="F47" s="10">
        <v>75920</v>
      </c>
      <c r="G47" s="10">
        <v>75920</v>
      </c>
    </row>
    <row r="48" spans="1:7">
      <c r="A48" s="13"/>
      <c r="B48" s="13"/>
      <c r="C48" s="51" t="s">
        <v>56</v>
      </c>
      <c r="D48" s="50" t="s">
        <v>76</v>
      </c>
      <c r="E48" s="10">
        <v>16647</v>
      </c>
      <c r="F48" s="10">
        <v>8520</v>
      </c>
      <c r="G48" s="10">
        <v>8520</v>
      </c>
    </row>
    <row r="49" spans="1:7">
      <c r="A49" s="13"/>
      <c r="B49" s="13"/>
      <c r="C49" s="51" t="s">
        <v>58</v>
      </c>
      <c r="D49" s="50" t="s">
        <v>72</v>
      </c>
      <c r="E49" s="10">
        <v>3150</v>
      </c>
      <c r="F49" s="10">
        <v>17150</v>
      </c>
      <c r="G49" s="10">
        <v>17150</v>
      </c>
    </row>
    <row r="50" spans="1:7">
      <c r="A50" s="66"/>
      <c r="B50" s="67">
        <v>34</v>
      </c>
      <c r="C50" s="74"/>
      <c r="D50" s="75" t="s">
        <v>77</v>
      </c>
      <c r="E50" s="65">
        <f>E51</f>
        <v>1725</v>
      </c>
      <c r="F50" s="65">
        <f t="shared" ref="F50:G50" si="1">F51</f>
        <v>1725</v>
      </c>
      <c r="G50" s="65">
        <f t="shared" si="1"/>
        <v>1725</v>
      </c>
    </row>
    <row r="51" spans="1:7">
      <c r="A51" s="13"/>
      <c r="B51" s="13"/>
      <c r="C51" s="51" t="s">
        <v>62</v>
      </c>
      <c r="D51" s="50" t="s">
        <v>73</v>
      </c>
      <c r="E51" s="10">
        <v>1725</v>
      </c>
      <c r="F51" s="10">
        <v>1725</v>
      </c>
      <c r="G51" s="10">
        <v>1725</v>
      </c>
    </row>
    <row r="52" spans="1:7" ht="57">
      <c r="A52" s="66"/>
      <c r="B52" s="67">
        <v>37</v>
      </c>
      <c r="C52" s="74"/>
      <c r="D52" s="75" t="s">
        <v>78</v>
      </c>
      <c r="E52" s="69">
        <f>E53</f>
        <v>16720</v>
      </c>
      <c r="F52" s="69">
        <f t="shared" ref="F52:G52" si="2">F53</f>
        <v>16720</v>
      </c>
      <c r="G52" s="69">
        <f t="shared" si="2"/>
        <v>16720</v>
      </c>
    </row>
    <row r="53" spans="1:7">
      <c r="A53" s="13"/>
      <c r="B53" s="31"/>
      <c r="C53" s="51" t="s">
        <v>57</v>
      </c>
      <c r="D53" s="51" t="s">
        <v>71</v>
      </c>
      <c r="E53" s="10">
        <v>16720</v>
      </c>
      <c r="F53" s="10">
        <v>16720</v>
      </c>
      <c r="G53" s="10">
        <v>16720</v>
      </c>
    </row>
    <row r="54" spans="1:7" ht="36.75" customHeight="1">
      <c r="A54" s="76">
        <v>4</v>
      </c>
      <c r="B54" s="77"/>
      <c r="C54" s="77"/>
      <c r="D54" s="78" t="s">
        <v>22</v>
      </c>
      <c r="E54" s="62">
        <f>E55</f>
        <v>126375</v>
      </c>
      <c r="F54" s="62">
        <f>F55</f>
        <v>29550</v>
      </c>
      <c r="G54" s="62">
        <f>G55</f>
        <v>29550</v>
      </c>
    </row>
    <row r="55" spans="1:7" ht="45">
      <c r="A55" s="64"/>
      <c r="B55" s="64">
        <v>42</v>
      </c>
      <c r="C55" s="64"/>
      <c r="D55" s="72" t="s">
        <v>48</v>
      </c>
      <c r="E55" s="69">
        <f>E56+E57+E58+E59+E60+E61+E62+E63</f>
        <v>126375</v>
      </c>
      <c r="F55" s="69">
        <f t="shared" ref="F55:G55" si="3">F56+F57+F58+F59+F60+F61+F63</f>
        <v>29550</v>
      </c>
      <c r="G55" s="69">
        <f t="shared" si="3"/>
        <v>29550</v>
      </c>
    </row>
    <row r="56" spans="1:7">
      <c r="A56" s="17"/>
      <c r="B56" s="17"/>
      <c r="C56" s="51" t="s">
        <v>62</v>
      </c>
      <c r="D56" s="50" t="s">
        <v>73</v>
      </c>
      <c r="E56" s="10">
        <v>400</v>
      </c>
      <c r="F56" s="10">
        <v>400</v>
      </c>
      <c r="G56" s="10">
        <v>400</v>
      </c>
    </row>
    <row r="57" spans="1:7">
      <c r="A57" s="17"/>
      <c r="B57" s="17"/>
      <c r="C57" s="51" t="s">
        <v>69</v>
      </c>
      <c r="D57" s="50" t="s">
        <v>74</v>
      </c>
      <c r="E57" s="10">
        <v>400</v>
      </c>
      <c r="F57" s="10">
        <v>400</v>
      </c>
      <c r="G57" s="10">
        <v>400</v>
      </c>
    </row>
    <row r="58" spans="1:7">
      <c r="A58" s="17"/>
      <c r="B58" s="17"/>
      <c r="C58" s="51" t="s">
        <v>70</v>
      </c>
      <c r="D58" s="50" t="s">
        <v>37</v>
      </c>
      <c r="E58" s="10">
        <v>1700</v>
      </c>
      <c r="F58" s="10">
        <v>500</v>
      </c>
      <c r="G58" s="10">
        <v>500</v>
      </c>
    </row>
    <row r="59" spans="1:7" ht="25.5">
      <c r="A59" s="17"/>
      <c r="B59" s="17"/>
      <c r="C59" s="50" t="s">
        <v>59</v>
      </c>
      <c r="D59" s="50" t="s">
        <v>75</v>
      </c>
      <c r="E59" s="10">
        <v>22250</v>
      </c>
      <c r="F59" s="10">
        <v>6250</v>
      </c>
      <c r="G59" s="10">
        <v>6250</v>
      </c>
    </row>
    <row r="60" spans="1:7">
      <c r="A60" s="17"/>
      <c r="B60" s="17"/>
      <c r="C60" s="51" t="s">
        <v>57</v>
      </c>
      <c r="D60" s="50" t="s">
        <v>71</v>
      </c>
      <c r="E60" s="10">
        <v>22500</v>
      </c>
      <c r="F60" s="10">
        <v>22000</v>
      </c>
      <c r="G60" s="10">
        <v>22000</v>
      </c>
    </row>
    <row r="61" spans="1:7">
      <c r="A61" s="17"/>
      <c r="B61" s="17"/>
      <c r="C61" s="51" t="s">
        <v>56</v>
      </c>
      <c r="D61" s="50" t="s">
        <v>76</v>
      </c>
      <c r="E61" s="10">
        <v>4000</v>
      </c>
      <c r="F61" s="10"/>
      <c r="G61" s="10"/>
    </row>
    <row r="62" spans="1:7">
      <c r="A62" s="17"/>
      <c r="B62" s="17"/>
      <c r="C62" s="51" t="s">
        <v>58</v>
      </c>
      <c r="D62" s="50" t="s">
        <v>72</v>
      </c>
      <c r="E62" s="10">
        <v>2500</v>
      </c>
      <c r="F62" s="10">
        <v>1300</v>
      </c>
      <c r="G62" s="10">
        <v>1300</v>
      </c>
    </row>
    <row r="63" spans="1:7" ht="26.25" customHeight="1">
      <c r="A63" s="17"/>
      <c r="B63" s="17"/>
      <c r="C63" s="50" t="s">
        <v>124</v>
      </c>
      <c r="D63" s="50" t="s">
        <v>122</v>
      </c>
      <c r="E63" s="10">
        <v>72625</v>
      </c>
      <c r="F63" s="10"/>
      <c r="G63" s="10"/>
    </row>
    <row r="64" spans="1:7" ht="15.75">
      <c r="A64" s="79"/>
      <c r="B64" s="79"/>
      <c r="C64" s="110" t="s">
        <v>80</v>
      </c>
      <c r="D64" s="111"/>
      <c r="E64" s="62">
        <f>E36+E54</f>
        <v>1691593.22</v>
      </c>
      <c r="F64" s="62">
        <f>F36+F54</f>
        <v>1578374.22</v>
      </c>
      <c r="G64" s="63">
        <f>G36+G54</f>
        <v>1578374.22</v>
      </c>
    </row>
  </sheetData>
  <mergeCells count="7">
    <mergeCell ref="C64:D64"/>
    <mergeCell ref="A7:G7"/>
    <mergeCell ref="A33:G33"/>
    <mergeCell ref="A1:G1"/>
    <mergeCell ref="A3:G3"/>
    <mergeCell ref="A5:G5"/>
    <mergeCell ref="B31:D3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A3" sqref="A3:D3"/>
    </sheetView>
  </sheetViews>
  <sheetFormatPr defaultRowHeight="15"/>
  <cols>
    <col min="1" max="1" width="37.7109375" customWidth="1"/>
    <col min="2" max="4" width="25.28515625" customWidth="1"/>
  </cols>
  <sheetData>
    <row r="1" spans="1:4" ht="54" customHeight="1">
      <c r="A1" s="89" t="s">
        <v>119</v>
      </c>
      <c r="B1" s="89"/>
      <c r="C1" s="89"/>
      <c r="D1" s="89"/>
    </row>
    <row r="2" spans="1:4" ht="18" customHeight="1">
      <c r="A2" s="5"/>
      <c r="B2" s="5"/>
      <c r="C2" s="5"/>
      <c r="D2" s="5"/>
    </row>
    <row r="3" spans="1:4" ht="15.75">
      <c r="A3" s="89" t="s">
        <v>30</v>
      </c>
      <c r="B3" s="89"/>
      <c r="C3" s="91"/>
      <c r="D3" s="91"/>
    </row>
    <row r="4" spans="1:4" ht="18">
      <c r="A4" s="5"/>
      <c r="B4" s="5"/>
      <c r="C4" s="6"/>
      <c r="D4" s="6"/>
    </row>
    <row r="5" spans="1:4" ht="18" customHeight="1">
      <c r="A5" s="89" t="s">
        <v>13</v>
      </c>
      <c r="B5" s="90"/>
      <c r="C5" s="90"/>
      <c r="D5" s="90"/>
    </row>
    <row r="6" spans="1:4" ht="18">
      <c r="A6" s="5"/>
      <c r="B6" s="5"/>
      <c r="C6" s="6"/>
      <c r="D6" s="6"/>
    </row>
    <row r="7" spans="1:4" ht="15.75">
      <c r="A7" s="89" t="s">
        <v>23</v>
      </c>
      <c r="B7" s="112"/>
      <c r="C7" s="112"/>
      <c r="D7" s="112"/>
    </row>
    <row r="8" spans="1:4" ht="18">
      <c r="A8" s="5"/>
      <c r="B8" s="5"/>
      <c r="C8" s="6"/>
      <c r="D8" s="6"/>
    </row>
    <row r="9" spans="1:4" ht="25.5">
      <c r="A9" s="24" t="s">
        <v>24</v>
      </c>
      <c r="B9" s="24" t="s">
        <v>42</v>
      </c>
      <c r="C9" s="24" t="s">
        <v>43</v>
      </c>
      <c r="D9" s="24" t="s">
        <v>44</v>
      </c>
    </row>
    <row r="10" spans="1:4" ht="20.100000000000001" customHeight="1">
      <c r="A10" s="12" t="s">
        <v>25</v>
      </c>
      <c r="B10" s="52">
        <f>B11</f>
        <v>1691593.22</v>
      </c>
      <c r="C10" s="52">
        <f t="shared" ref="C10:D10" si="0">C11</f>
        <v>1579674.22</v>
      </c>
      <c r="D10" s="52">
        <f t="shared" si="0"/>
        <v>1579674.22</v>
      </c>
    </row>
    <row r="11" spans="1:4" ht="20.100000000000001" customHeight="1">
      <c r="A11" s="12" t="s">
        <v>82</v>
      </c>
      <c r="B11" s="54">
        <f>B12+B13</f>
        <v>1691593.22</v>
      </c>
      <c r="C11" s="54">
        <f t="shared" ref="C11:D11" si="1">C12+C13</f>
        <v>1579674.22</v>
      </c>
      <c r="D11" s="54">
        <f t="shared" si="1"/>
        <v>1579674.22</v>
      </c>
    </row>
    <row r="12" spans="1:4" ht="20.100000000000001" customHeight="1">
      <c r="A12" s="50" t="s">
        <v>83</v>
      </c>
      <c r="B12" s="52">
        <v>1631483.22</v>
      </c>
      <c r="C12" s="52">
        <v>1526024.22</v>
      </c>
      <c r="D12" s="52">
        <v>1526024.22</v>
      </c>
    </row>
    <row r="13" spans="1:4" ht="20.100000000000001" customHeight="1">
      <c r="A13" s="18" t="s">
        <v>84</v>
      </c>
      <c r="B13" s="52">
        <v>60110</v>
      </c>
      <c r="C13" s="52">
        <v>53650</v>
      </c>
      <c r="D13" s="52">
        <v>53650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activeCell="J23" sqref="J2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7.25" customHeight="1">
      <c r="A1" s="89" t="s">
        <v>47</v>
      </c>
      <c r="B1" s="89"/>
      <c r="C1" s="89"/>
      <c r="D1" s="89"/>
      <c r="E1" s="89"/>
      <c r="F1" s="89"/>
      <c r="G1" s="89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89" t="s">
        <v>30</v>
      </c>
      <c r="B3" s="89"/>
      <c r="C3" s="89"/>
      <c r="D3" s="89"/>
      <c r="E3" s="89"/>
      <c r="F3" s="91"/>
      <c r="G3" s="91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89" t="s">
        <v>26</v>
      </c>
      <c r="B5" s="90"/>
      <c r="C5" s="90"/>
      <c r="D5" s="90"/>
      <c r="E5" s="90"/>
      <c r="F5" s="90"/>
      <c r="G5" s="90"/>
    </row>
    <row r="6" spans="1:7" ht="18">
      <c r="A6" s="5"/>
      <c r="B6" s="5"/>
      <c r="C6" s="5"/>
      <c r="D6" s="5"/>
      <c r="E6" s="5"/>
      <c r="F6" s="6"/>
      <c r="G6" s="6"/>
    </row>
    <row r="7" spans="1:7" ht="25.5">
      <c r="A7" s="24" t="s">
        <v>14</v>
      </c>
      <c r="B7" s="23" t="s">
        <v>15</v>
      </c>
      <c r="C7" s="23" t="s">
        <v>16</v>
      </c>
      <c r="D7" s="23" t="s">
        <v>50</v>
      </c>
      <c r="E7" s="24" t="s">
        <v>42</v>
      </c>
      <c r="F7" s="24" t="s">
        <v>43</v>
      </c>
      <c r="G7" s="24" t="s">
        <v>44</v>
      </c>
    </row>
    <row r="8" spans="1:7" ht="25.5">
      <c r="A8" s="12">
        <v>8</v>
      </c>
      <c r="B8" s="12"/>
      <c r="C8" s="12"/>
      <c r="D8" s="12" t="s">
        <v>27</v>
      </c>
      <c r="E8" s="10"/>
      <c r="F8" s="10"/>
      <c r="G8" s="10"/>
    </row>
    <row r="9" spans="1:7">
      <c r="A9" s="12"/>
      <c r="B9" s="17">
        <v>84</v>
      </c>
      <c r="C9" s="17"/>
      <c r="D9" s="17" t="s">
        <v>34</v>
      </c>
      <c r="E9" s="10"/>
      <c r="F9" s="10"/>
      <c r="G9" s="10"/>
    </row>
    <row r="10" spans="1:7" ht="25.5">
      <c r="A10" s="13"/>
      <c r="B10" s="13"/>
      <c r="C10" s="14">
        <v>81</v>
      </c>
      <c r="D10" s="19" t="s">
        <v>35</v>
      </c>
      <c r="E10" s="10"/>
      <c r="F10" s="10"/>
      <c r="G10" s="10"/>
    </row>
    <row r="11" spans="1:7" ht="25.5">
      <c r="A11" s="15">
        <v>5</v>
      </c>
      <c r="B11" s="16"/>
      <c r="C11" s="16"/>
      <c r="D11" s="29" t="s">
        <v>28</v>
      </c>
      <c r="E11" s="10"/>
      <c r="F11" s="10"/>
      <c r="G11" s="10"/>
    </row>
    <row r="12" spans="1:7" ht="25.5">
      <c r="A12" s="17"/>
      <c r="B12" s="17">
        <v>54</v>
      </c>
      <c r="C12" s="17"/>
      <c r="D12" s="30" t="s">
        <v>36</v>
      </c>
      <c r="E12" s="10"/>
      <c r="F12" s="10"/>
      <c r="G12" s="11"/>
    </row>
    <row r="13" spans="1:7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>
      <c r="A14" s="17"/>
      <c r="B14" s="17"/>
      <c r="C14" s="14">
        <v>31</v>
      </c>
      <c r="D14" s="14" t="s">
        <v>37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C85" sqref="C85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>
      <c r="A1" s="89" t="s">
        <v>120</v>
      </c>
      <c r="B1" s="89"/>
      <c r="C1" s="89"/>
      <c r="D1" s="89"/>
      <c r="E1" s="89"/>
      <c r="F1" s="89"/>
      <c r="G1" s="89"/>
    </row>
    <row r="2" spans="1:7" ht="18">
      <c r="A2" s="5"/>
      <c r="B2" s="5"/>
      <c r="C2" s="5"/>
      <c r="D2" s="5"/>
      <c r="E2" s="5"/>
      <c r="F2" s="6"/>
      <c r="G2" s="6"/>
    </row>
    <row r="3" spans="1:7" ht="18" customHeight="1">
      <c r="A3" s="89" t="s">
        <v>29</v>
      </c>
      <c r="B3" s="90"/>
      <c r="C3" s="90"/>
      <c r="D3" s="90"/>
      <c r="E3" s="90"/>
      <c r="F3" s="90"/>
      <c r="G3" s="90"/>
    </row>
    <row r="4" spans="1:7" ht="18">
      <c r="A4" s="5"/>
      <c r="B4" s="5"/>
      <c r="C4" s="5"/>
      <c r="D4" s="5"/>
      <c r="E4" s="5"/>
      <c r="F4" s="6"/>
      <c r="G4" s="6"/>
    </row>
    <row r="5" spans="1:7" ht="25.5">
      <c r="A5" s="134" t="s">
        <v>31</v>
      </c>
      <c r="B5" s="135"/>
      <c r="C5" s="136"/>
      <c r="D5" s="23" t="s">
        <v>32</v>
      </c>
      <c r="E5" s="24" t="s">
        <v>42</v>
      </c>
      <c r="F5" s="24" t="s">
        <v>43</v>
      </c>
      <c r="G5" s="24" t="s">
        <v>44</v>
      </c>
    </row>
    <row r="6" spans="1:7" ht="24" customHeight="1">
      <c r="A6" s="116" t="s">
        <v>117</v>
      </c>
      <c r="B6" s="117"/>
      <c r="C6" s="118"/>
      <c r="D6" s="82" t="s">
        <v>118</v>
      </c>
      <c r="E6" s="69">
        <f>E7+E17+E43</f>
        <v>1691593.22</v>
      </c>
      <c r="F6" s="69">
        <f t="shared" ref="F6:G6" si="0">F7+F17+F43</f>
        <v>1579674.22</v>
      </c>
      <c r="G6" s="69">
        <f t="shared" si="0"/>
        <v>1579674.22</v>
      </c>
    </row>
    <row r="7" spans="1:7" s="83" customFormat="1" ht="30">
      <c r="A7" s="116" t="s">
        <v>85</v>
      </c>
      <c r="B7" s="117"/>
      <c r="C7" s="118"/>
      <c r="D7" s="82" t="s">
        <v>86</v>
      </c>
      <c r="E7" s="69">
        <f>E9+E14</f>
        <v>48444.22</v>
      </c>
      <c r="F7" s="69">
        <f t="shared" ref="F7" si="1">F9+F14</f>
        <v>48444.22</v>
      </c>
      <c r="G7" s="69">
        <f t="shared" ref="G7" si="2">G9+G14</f>
        <v>48444.22</v>
      </c>
    </row>
    <row r="8" spans="1:7" ht="25.5">
      <c r="A8" s="128" t="s">
        <v>87</v>
      </c>
      <c r="B8" s="129"/>
      <c r="C8" s="130"/>
      <c r="D8" s="59" t="s">
        <v>88</v>
      </c>
      <c r="E8" s="54">
        <f>E9</f>
        <v>48044.22</v>
      </c>
      <c r="F8" s="54">
        <f t="shared" ref="F8:G8" si="3">F9</f>
        <v>48044.22</v>
      </c>
      <c r="G8" s="54">
        <f t="shared" si="3"/>
        <v>48044.22</v>
      </c>
    </row>
    <row r="9" spans="1:7">
      <c r="A9" s="131" t="s">
        <v>89</v>
      </c>
      <c r="B9" s="132"/>
      <c r="C9" s="133"/>
      <c r="D9" s="60" t="s">
        <v>73</v>
      </c>
      <c r="E9" s="52">
        <f>E10</f>
        <v>48044.22</v>
      </c>
      <c r="F9" s="52">
        <f t="shared" ref="F9:G9" si="4">F10</f>
        <v>48044.22</v>
      </c>
      <c r="G9" s="52">
        <f t="shared" si="4"/>
        <v>48044.22</v>
      </c>
    </row>
    <row r="10" spans="1:7">
      <c r="A10" s="125">
        <v>3</v>
      </c>
      <c r="B10" s="126"/>
      <c r="C10" s="127"/>
      <c r="D10" s="32" t="s">
        <v>20</v>
      </c>
      <c r="E10" s="52">
        <f>E11+E12</f>
        <v>48044.22</v>
      </c>
      <c r="F10" s="52">
        <f t="shared" ref="F10:G10" si="5">F11+F12</f>
        <v>48044.22</v>
      </c>
      <c r="G10" s="52">
        <f t="shared" si="5"/>
        <v>48044.22</v>
      </c>
    </row>
    <row r="11" spans="1:7">
      <c r="A11" s="119">
        <v>32</v>
      </c>
      <c r="B11" s="120"/>
      <c r="C11" s="121"/>
      <c r="D11" s="55" t="s">
        <v>33</v>
      </c>
      <c r="E11" s="52">
        <v>46319.22</v>
      </c>
      <c r="F11" s="52">
        <v>46319.22</v>
      </c>
      <c r="G11" s="80">
        <v>46319.22</v>
      </c>
    </row>
    <row r="12" spans="1:7">
      <c r="A12" s="119">
        <v>34</v>
      </c>
      <c r="B12" s="120"/>
      <c r="C12" s="121"/>
      <c r="D12" s="55" t="s">
        <v>77</v>
      </c>
      <c r="E12" s="10">
        <v>1725</v>
      </c>
      <c r="F12" s="10">
        <v>1725</v>
      </c>
      <c r="G12" s="11">
        <v>1725</v>
      </c>
    </row>
    <row r="13" spans="1:7" ht="27.75" customHeight="1">
      <c r="A13" s="128" t="s">
        <v>90</v>
      </c>
      <c r="B13" s="129"/>
      <c r="C13" s="130"/>
      <c r="D13" s="59" t="s">
        <v>91</v>
      </c>
      <c r="E13" s="53">
        <f>E14</f>
        <v>400</v>
      </c>
      <c r="F13" s="53">
        <f t="shared" ref="F13:G13" si="6">F14</f>
        <v>400</v>
      </c>
      <c r="G13" s="53">
        <f t="shared" si="6"/>
        <v>400</v>
      </c>
    </row>
    <row r="14" spans="1:7" ht="15" customHeight="1">
      <c r="A14" s="131" t="s">
        <v>89</v>
      </c>
      <c r="B14" s="132"/>
      <c r="C14" s="133"/>
      <c r="D14" s="60" t="s">
        <v>73</v>
      </c>
      <c r="E14" s="10">
        <f>E15</f>
        <v>400</v>
      </c>
      <c r="F14" s="10">
        <f t="shared" ref="F14:G14" si="7">F15</f>
        <v>400</v>
      </c>
      <c r="G14" s="10">
        <f t="shared" si="7"/>
        <v>400</v>
      </c>
    </row>
    <row r="15" spans="1:7" ht="25.5">
      <c r="A15" s="125">
        <v>4</v>
      </c>
      <c r="B15" s="126"/>
      <c r="C15" s="127"/>
      <c r="D15" s="32" t="s">
        <v>22</v>
      </c>
      <c r="E15" s="10">
        <f>E16</f>
        <v>400</v>
      </c>
      <c r="F15" s="10">
        <f t="shared" ref="F15:G15" si="8">F16</f>
        <v>400</v>
      </c>
      <c r="G15" s="10">
        <f t="shared" si="8"/>
        <v>400</v>
      </c>
    </row>
    <row r="16" spans="1:7" ht="25.5">
      <c r="A16" s="119">
        <v>42</v>
      </c>
      <c r="B16" s="120"/>
      <c r="C16" s="121"/>
      <c r="D16" s="32" t="s">
        <v>48</v>
      </c>
      <c r="E16" s="10">
        <v>400</v>
      </c>
      <c r="F16" s="10">
        <v>400</v>
      </c>
      <c r="G16" s="11">
        <v>400</v>
      </c>
    </row>
    <row r="17" spans="1:7" s="83" customFormat="1" ht="45">
      <c r="A17" s="116" t="s">
        <v>92</v>
      </c>
      <c r="B17" s="117"/>
      <c r="C17" s="118"/>
      <c r="D17" s="82" t="s">
        <v>93</v>
      </c>
      <c r="E17" s="69">
        <f>E18+E22+E26+E30+E35+E39</f>
        <v>60490</v>
      </c>
      <c r="F17" s="69">
        <f t="shared" ref="F17:G17" si="9">F18+F22+F26+F30+F35+F39</f>
        <v>60490</v>
      </c>
      <c r="G17" s="69">
        <f t="shared" si="9"/>
        <v>60490</v>
      </c>
    </row>
    <row r="18" spans="1:7" ht="38.25">
      <c r="A18" s="128" t="s">
        <v>87</v>
      </c>
      <c r="B18" s="129"/>
      <c r="C18" s="130"/>
      <c r="D18" s="59" t="s">
        <v>95</v>
      </c>
      <c r="E18" s="54">
        <f>E19</f>
        <v>6720</v>
      </c>
      <c r="F18" s="54">
        <f t="shared" ref="F18:F20" si="10">F19</f>
        <v>6720</v>
      </c>
      <c r="G18" s="54">
        <f t="shared" ref="G18:G20" si="11">G19</f>
        <v>6720</v>
      </c>
    </row>
    <row r="19" spans="1:7">
      <c r="A19" s="131" t="s">
        <v>96</v>
      </c>
      <c r="B19" s="132"/>
      <c r="C19" s="133"/>
      <c r="D19" s="60" t="s">
        <v>18</v>
      </c>
      <c r="E19" s="52">
        <f>E20</f>
        <v>6720</v>
      </c>
      <c r="F19" s="52">
        <f t="shared" si="10"/>
        <v>6720</v>
      </c>
      <c r="G19" s="52">
        <f t="shared" si="11"/>
        <v>6720</v>
      </c>
    </row>
    <row r="20" spans="1:7">
      <c r="A20" s="125">
        <v>3</v>
      </c>
      <c r="B20" s="126"/>
      <c r="C20" s="127"/>
      <c r="D20" s="55" t="s">
        <v>20</v>
      </c>
      <c r="E20" s="52">
        <f>E21</f>
        <v>6720</v>
      </c>
      <c r="F20" s="52">
        <f t="shared" si="10"/>
        <v>6720</v>
      </c>
      <c r="G20" s="52">
        <f t="shared" si="11"/>
        <v>6720</v>
      </c>
    </row>
    <row r="21" spans="1:7">
      <c r="A21" s="119">
        <v>32</v>
      </c>
      <c r="B21" s="120"/>
      <c r="C21" s="121"/>
      <c r="D21" s="55" t="s">
        <v>33</v>
      </c>
      <c r="E21" s="10">
        <v>6720</v>
      </c>
      <c r="F21" s="10">
        <v>6720</v>
      </c>
      <c r="G21" s="11">
        <v>6720</v>
      </c>
    </row>
    <row r="22" spans="1:7" ht="25.5">
      <c r="A22" s="128" t="s">
        <v>98</v>
      </c>
      <c r="B22" s="129"/>
      <c r="C22" s="130"/>
      <c r="D22" s="59" t="s">
        <v>99</v>
      </c>
      <c r="E22" s="54">
        <f>E23</f>
        <v>470</v>
      </c>
      <c r="F22" s="54">
        <f t="shared" ref="F22:F24" si="12">F23</f>
        <v>470</v>
      </c>
      <c r="G22" s="54">
        <f t="shared" ref="G22:G24" si="13">G23</f>
        <v>470</v>
      </c>
    </row>
    <row r="23" spans="1:7">
      <c r="A23" s="131" t="s">
        <v>96</v>
      </c>
      <c r="B23" s="132"/>
      <c r="C23" s="133"/>
      <c r="D23" s="60" t="s">
        <v>18</v>
      </c>
      <c r="E23" s="52">
        <f>E24</f>
        <v>470</v>
      </c>
      <c r="F23" s="52">
        <f t="shared" si="12"/>
        <v>470</v>
      </c>
      <c r="G23" s="52">
        <f t="shared" si="13"/>
        <v>470</v>
      </c>
    </row>
    <row r="24" spans="1:7">
      <c r="A24" s="125">
        <v>3</v>
      </c>
      <c r="B24" s="126"/>
      <c r="C24" s="127"/>
      <c r="D24" s="55" t="s">
        <v>20</v>
      </c>
      <c r="E24" s="52">
        <f>E25</f>
        <v>470</v>
      </c>
      <c r="F24" s="52">
        <f t="shared" si="12"/>
        <v>470</v>
      </c>
      <c r="G24" s="52">
        <f t="shared" si="13"/>
        <v>470</v>
      </c>
    </row>
    <row r="25" spans="1:7">
      <c r="A25" s="119">
        <v>32</v>
      </c>
      <c r="B25" s="120"/>
      <c r="C25" s="121"/>
      <c r="D25" s="55" t="s">
        <v>33</v>
      </c>
      <c r="E25" s="10">
        <v>470</v>
      </c>
      <c r="F25" s="10">
        <v>470</v>
      </c>
      <c r="G25" s="11">
        <v>470</v>
      </c>
    </row>
    <row r="26" spans="1:7" ht="38.25">
      <c r="A26" s="128" t="s">
        <v>90</v>
      </c>
      <c r="B26" s="129"/>
      <c r="C26" s="130"/>
      <c r="D26" s="59" t="s">
        <v>100</v>
      </c>
      <c r="E26" s="54">
        <f>E27</f>
        <v>1910</v>
      </c>
      <c r="F26" s="54">
        <f t="shared" ref="F26:F28" si="14">F27</f>
        <v>1910</v>
      </c>
      <c r="G26" s="54">
        <f t="shared" ref="G26:G28" si="15">G27</f>
        <v>1910</v>
      </c>
    </row>
    <row r="27" spans="1:7">
      <c r="A27" s="131" t="s">
        <v>96</v>
      </c>
      <c r="B27" s="132"/>
      <c r="C27" s="133"/>
      <c r="D27" s="60" t="s">
        <v>18</v>
      </c>
      <c r="E27" s="52">
        <f>E28</f>
        <v>1910</v>
      </c>
      <c r="F27" s="52">
        <f t="shared" si="14"/>
        <v>1910</v>
      </c>
      <c r="G27" s="52">
        <f t="shared" si="15"/>
        <v>1910</v>
      </c>
    </row>
    <row r="28" spans="1:7">
      <c r="A28" s="125">
        <v>3</v>
      </c>
      <c r="B28" s="126"/>
      <c r="C28" s="127"/>
      <c r="D28" s="55" t="s">
        <v>20</v>
      </c>
      <c r="E28" s="52">
        <f>E29</f>
        <v>1910</v>
      </c>
      <c r="F28" s="52">
        <f t="shared" si="14"/>
        <v>1910</v>
      </c>
      <c r="G28" s="52">
        <f t="shared" si="15"/>
        <v>1910</v>
      </c>
    </row>
    <row r="29" spans="1:7">
      <c r="A29" s="119">
        <v>32</v>
      </c>
      <c r="B29" s="120"/>
      <c r="C29" s="121"/>
      <c r="D29" s="55" t="s">
        <v>33</v>
      </c>
      <c r="E29" s="10">
        <v>1910</v>
      </c>
      <c r="F29" s="10">
        <v>1910</v>
      </c>
      <c r="G29" s="11">
        <v>1910</v>
      </c>
    </row>
    <row r="30" spans="1:7">
      <c r="A30" s="128" t="s">
        <v>101</v>
      </c>
      <c r="B30" s="129"/>
      <c r="C30" s="130"/>
      <c r="D30" s="59" t="s">
        <v>102</v>
      </c>
      <c r="E30" s="54">
        <f>E31</f>
        <v>42630</v>
      </c>
      <c r="F30" s="54">
        <f t="shared" ref="F30:F31" si="16">F31</f>
        <v>42630</v>
      </c>
      <c r="G30" s="54">
        <f t="shared" ref="G30:G31" si="17">G31</f>
        <v>42630</v>
      </c>
    </row>
    <row r="31" spans="1:7">
      <c r="A31" s="131" t="s">
        <v>96</v>
      </c>
      <c r="B31" s="132"/>
      <c r="C31" s="133"/>
      <c r="D31" s="60" t="s">
        <v>18</v>
      </c>
      <c r="E31" s="52">
        <f>E32</f>
        <v>42630</v>
      </c>
      <c r="F31" s="52">
        <f t="shared" si="16"/>
        <v>42630</v>
      </c>
      <c r="G31" s="52">
        <f t="shared" si="17"/>
        <v>42630</v>
      </c>
    </row>
    <row r="32" spans="1:7">
      <c r="A32" s="125">
        <v>3</v>
      </c>
      <c r="B32" s="126"/>
      <c r="C32" s="127"/>
      <c r="D32" s="55" t="s">
        <v>20</v>
      </c>
      <c r="E32" s="52">
        <f>E33+E34</f>
        <v>42630</v>
      </c>
      <c r="F32" s="52">
        <f t="shared" ref="F32" si="18">F33+F34</f>
        <v>42630</v>
      </c>
      <c r="G32" s="52">
        <f t="shared" ref="G32" si="19">G33+G34</f>
        <v>42630</v>
      </c>
    </row>
    <row r="33" spans="1:7">
      <c r="A33" s="119">
        <v>31</v>
      </c>
      <c r="B33" s="120"/>
      <c r="C33" s="121"/>
      <c r="D33" s="55" t="s">
        <v>97</v>
      </c>
      <c r="E33" s="52">
        <v>37850</v>
      </c>
      <c r="F33" s="52">
        <v>37850</v>
      </c>
      <c r="G33" s="80">
        <v>37850</v>
      </c>
    </row>
    <row r="34" spans="1:7">
      <c r="A34" s="119">
        <v>32</v>
      </c>
      <c r="B34" s="120"/>
      <c r="C34" s="121"/>
      <c r="D34" s="55" t="s">
        <v>33</v>
      </c>
      <c r="E34" s="10">
        <v>4780</v>
      </c>
      <c r="F34" s="10">
        <v>4780</v>
      </c>
      <c r="G34" s="11">
        <v>4780</v>
      </c>
    </row>
    <row r="35" spans="1:7">
      <c r="A35" s="128" t="s">
        <v>103</v>
      </c>
      <c r="B35" s="129"/>
      <c r="C35" s="130"/>
      <c r="D35" s="59" t="s">
        <v>104</v>
      </c>
      <c r="E35" s="54">
        <f>E36</f>
        <v>4880</v>
      </c>
      <c r="F35" s="54">
        <f t="shared" ref="F35:F37" si="20">F36</f>
        <v>4880</v>
      </c>
      <c r="G35" s="54">
        <f t="shared" ref="G35:G37" si="21">G36</f>
        <v>4880</v>
      </c>
    </row>
    <row r="36" spans="1:7">
      <c r="A36" s="131" t="s">
        <v>96</v>
      </c>
      <c r="B36" s="132"/>
      <c r="C36" s="133"/>
      <c r="D36" s="60" t="s">
        <v>18</v>
      </c>
      <c r="E36" s="52">
        <f>E37</f>
        <v>4880</v>
      </c>
      <c r="F36" s="52">
        <f t="shared" si="20"/>
        <v>4880</v>
      </c>
      <c r="G36" s="52">
        <f t="shared" si="21"/>
        <v>4880</v>
      </c>
    </row>
    <row r="37" spans="1:7">
      <c r="A37" s="125">
        <v>3</v>
      </c>
      <c r="B37" s="126"/>
      <c r="C37" s="127"/>
      <c r="D37" s="55" t="s">
        <v>20</v>
      </c>
      <c r="E37" s="52">
        <f>E38</f>
        <v>4880</v>
      </c>
      <c r="F37" s="52">
        <f t="shared" si="20"/>
        <v>4880</v>
      </c>
      <c r="G37" s="52">
        <f t="shared" si="21"/>
        <v>4880</v>
      </c>
    </row>
    <row r="38" spans="1:7">
      <c r="A38" s="119">
        <v>32</v>
      </c>
      <c r="B38" s="120"/>
      <c r="C38" s="121"/>
      <c r="D38" s="55" t="s">
        <v>33</v>
      </c>
      <c r="E38" s="10">
        <v>4880</v>
      </c>
      <c r="F38" s="10">
        <v>4880</v>
      </c>
      <c r="G38" s="11">
        <v>4880</v>
      </c>
    </row>
    <row r="39" spans="1:7">
      <c r="A39" s="128" t="s">
        <v>105</v>
      </c>
      <c r="B39" s="129"/>
      <c r="C39" s="130"/>
      <c r="D39" s="59" t="s">
        <v>106</v>
      </c>
      <c r="E39" s="54">
        <f>E40</f>
        <v>3880</v>
      </c>
      <c r="F39" s="54">
        <f t="shared" ref="F39:F40" si="22">F40</f>
        <v>3880</v>
      </c>
      <c r="G39" s="54">
        <f t="shared" ref="G39:G40" si="23">G40</f>
        <v>3880</v>
      </c>
    </row>
    <row r="40" spans="1:7">
      <c r="A40" s="131" t="s">
        <v>96</v>
      </c>
      <c r="B40" s="132"/>
      <c r="C40" s="133"/>
      <c r="D40" s="60" t="s">
        <v>18</v>
      </c>
      <c r="E40" s="52">
        <f>E41</f>
        <v>3880</v>
      </c>
      <c r="F40" s="52">
        <f t="shared" si="22"/>
        <v>3880</v>
      </c>
      <c r="G40" s="52">
        <f t="shared" si="23"/>
        <v>3880</v>
      </c>
    </row>
    <row r="41" spans="1:7">
      <c r="A41" s="125">
        <v>3</v>
      </c>
      <c r="B41" s="126"/>
      <c r="C41" s="127"/>
      <c r="D41" s="55" t="s">
        <v>20</v>
      </c>
      <c r="E41" s="52">
        <f>E42</f>
        <v>3880</v>
      </c>
      <c r="F41" s="52">
        <f>F42</f>
        <v>3880</v>
      </c>
      <c r="G41" s="52">
        <f>G42</f>
        <v>3880</v>
      </c>
    </row>
    <row r="42" spans="1:7">
      <c r="A42" s="119">
        <v>32</v>
      </c>
      <c r="B42" s="120"/>
      <c r="C42" s="121"/>
      <c r="D42" s="55" t="s">
        <v>33</v>
      </c>
      <c r="E42" s="10">
        <v>3880</v>
      </c>
      <c r="F42" s="10">
        <v>3880</v>
      </c>
      <c r="G42" s="11">
        <v>3880</v>
      </c>
    </row>
    <row r="43" spans="1:7" s="83" customFormat="1" ht="45">
      <c r="A43" s="116" t="s">
        <v>92</v>
      </c>
      <c r="B43" s="117"/>
      <c r="C43" s="118"/>
      <c r="D43" s="82" t="s">
        <v>93</v>
      </c>
      <c r="E43" s="69">
        <f>E44</f>
        <v>1582659</v>
      </c>
      <c r="F43" s="69">
        <f t="shared" ref="F43:G43" si="24">F44</f>
        <v>1470740</v>
      </c>
      <c r="G43" s="69">
        <f t="shared" si="24"/>
        <v>1470740</v>
      </c>
    </row>
    <row r="44" spans="1:7" ht="30">
      <c r="A44" s="116" t="s">
        <v>94</v>
      </c>
      <c r="B44" s="117"/>
      <c r="C44" s="118"/>
      <c r="D44" s="82" t="s">
        <v>107</v>
      </c>
      <c r="E44" s="69">
        <f>E45+E50+E55+E60+E67+E72+E79</f>
        <v>1582659</v>
      </c>
      <c r="F44" s="69">
        <f t="shared" ref="F44:G44" si="25">F45+F50+F55+F60+F67+F72</f>
        <v>1470740</v>
      </c>
      <c r="G44" s="69">
        <f t="shared" si="25"/>
        <v>1470740</v>
      </c>
    </row>
    <row r="45" spans="1:7">
      <c r="A45" s="122" t="s">
        <v>108</v>
      </c>
      <c r="B45" s="123"/>
      <c r="C45" s="124"/>
      <c r="D45" s="81" t="s">
        <v>81</v>
      </c>
      <c r="E45" s="54">
        <f>E46+E48</f>
        <v>2000</v>
      </c>
      <c r="F45" s="54">
        <f t="shared" ref="F45:G45" si="26">F46+F48</f>
        <v>2000</v>
      </c>
      <c r="G45" s="54">
        <f t="shared" si="26"/>
        <v>2000</v>
      </c>
    </row>
    <row r="46" spans="1:7">
      <c r="A46" s="125">
        <v>3</v>
      </c>
      <c r="B46" s="126"/>
      <c r="C46" s="127"/>
      <c r="D46" s="55" t="s">
        <v>20</v>
      </c>
      <c r="E46" s="52">
        <f>E47</f>
        <v>1600</v>
      </c>
      <c r="F46" s="52">
        <f>F47</f>
        <v>1600</v>
      </c>
      <c r="G46" s="52">
        <f>G47</f>
        <v>1600</v>
      </c>
    </row>
    <row r="47" spans="1:7">
      <c r="A47" s="119">
        <v>32</v>
      </c>
      <c r="B47" s="120"/>
      <c r="C47" s="121"/>
      <c r="D47" s="55" t="s">
        <v>33</v>
      </c>
      <c r="E47" s="10">
        <v>1600</v>
      </c>
      <c r="F47" s="10">
        <v>1600</v>
      </c>
      <c r="G47" s="11">
        <v>1600</v>
      </c>
    </row>
    <row r="48" spans="1:7" ht="25.5">
      <c r="A48" s="125">
        <v>4</v>
      </c>
      <c r="B48" s="126"/>
      <c r="C48" s="127"/>
      <c r="D48" s="55" t="s">
        <v>109</v>
      </c>
      <c r="E48" s="52">
        <f>E49</f>
        <v>400</v>
      </c>
      <c r="F48" s="52">
        <f>F49</f>
        <v>400</v>
      </c>
      <c r="G48" s="52">
        <f>G49</f>
        <v>400</v>
      </c>
    </row>
    <row r="49" spans="1:7" ht="25.5">
      <c r="A49" s="119">
        <v>42</v>
      </c>
      <c r="B49" s="120"/>
      <c r="C49" s="121"/>
      <c r="D49" s="55" t="s">
        <v>48</v>
      </c>
      <c r="E49" s="10">
        <v>400</v>
      </c>
      <c r="F49" s="10">
        <v>400</v>
      </c>
      <c r="G49" s="11">
        <v>400</v>
      </c>
    </row>
    <row r="50" spans="1:7">
      <c r="A50" s="122" t="s">
        <v>110</v>
      </c>
      <c r="B50" s="123"/>
      <c r="C50" s="124"/>
      <c r="D50" s="81" t="s">
        <v>37</v>
      </c>
      <c r="E50" s="54">
        <f>E51+E53</f>
        <v>6767</v>
      </c>
      <c r="F50" s="54">
        <f t="shared" ref="F50" si="27">F51+F53</f>
        <v>5500</v>
      </c>
      <c r="G50" s="54">
        <f t="shared" ref="G50" si="28">G51+G53</f>
        <v>5500</v>
      </c>
    </row>
    <row r="51" spans="1:7">
      <c r="A51" s="125">
        <v>3</v>
      </c>
      <c r="B51" s="126"/>
      <c r="C51" s="127"/>
      <c r="D51" s="55" t="s">
        <v>20</v>
      </c>
      <c r="E51" s="52">
        <f>E52</f>
        <v>5067</v>
      </c>
      <c r="F51" s="52">
        <f t="shared" ref="F51:G51" si="29">F52</f>
        <v>5000</v>
      </c>
      <c r="G51" s="52">
        <f t="shared" si="29"/>
        <v>5000</v>
      </c>
    </row>
    <row r="52" spans="1:7">
      <c r="A52" s="119">
        <v>32</v>
      </c>
      <c r="B52" s="120"/>
      <c r="C52" s="121"/>
      <c r="D52" s="55" t="s">
        <v>33</v>
      </c>
      <c r="E52" s="10">
        <v>5067</v>
      </c>
      <c r="F52" s="10">
        <v>5000</v>
      </c>
      <c r="G52" s="11">
        <v>5000</v>
      </c>
    </row>
    <row r="53" spans="1:7" ht="25.5">
      <c r="A53" s="125">
        <v>4</v>
      </c>
      <c r="B53" s="126"/>
      <c r="C53" s="127"/>
      <c r="D53" s="55" t="s">
        <v>109</v>
      </c>
      <c r="E53" s="52">
        <f>E54</f>
        <v>1700</v>
      </c>
      <c r="F53" s="52">
        <f>F54</f>
        <v>500</v>
      </c>
      <c r="G53" s="52">
        <f>G54</f>
        <v>500</v>
      </c>
    </row>
    <row r="54" spans="1:7" ht="25.5">
      <c r="A54" s="119">
        <v>42</v>
      </c>
      <c r="B54" s="120"/>
      <c r="C54" s="121"/>
      <c r="D54" s="55" t="s">
        <v>48</v>
      </c>
      <c r="E54" s="10">
        <v>1700</v>
      </c>
      <c r="F54" s="10">
        <v>500</v>
      </c>
      <c r="G54" s="11">
        <v>500</v>
      </c>
    </row>
    <row r="55" spans="1:7">
      <c r="A55" s="122" t="s">
        <v>111</v>
      </c>
      <c r="B55" s="123"/>
      <c r="C55" s="124"/>
      <c r="D55" s="81" t="s">
        <v>75</v>
      </c>
      <c r="E55" s="54">
        <f>E56+E58</f>
        <v>53050</v>
      </c>
      <c r="F55" s="54">
        <f t="shared" ref="F55:G55" si="30">F56+F58</f>
        <v>60050</v>
      </c>
      <c r="G55" s="54">
        <f t="shared" si="30"/>
        <v>60050</v>
      </c>
    </row>
    <row r="56" spans="1:7">
      <c r="A56" s="125">
        <v>3</v>
      </c>
      <c r="B56" s="126"/>
      <c r="C56" s="127"/>
      <c r="D56" s="55" t="s">
        <v>20</v>
      </c>
      <c r="E56" s="52">
        <f>E57</f>
        <v>30800</v>
      </c>
      <c r="F56" s="52">
        <f t="shared" ref="F56:G56" si="31">F57</f>
        <v>53800</v>
      </c>
      <c r="G56" s="52">
        <f t="shared" si="31"/>
        <v>53800</v>
      </c>
    </row>
    <row r="57" spans="1:7">
      <c r="A57" s="119">
        <v>32</v>
      </c>
      <c r="B57" s="120"/>
      <c r="C57" s="121"/>
      <c r="D57" s="55" t="s">
        <v>33</v>
      </c>
      <c r="E57" s="10">
        <v>30800</v>
      </c>
      <c r="F57" s="10">
        <v>53800</v>
      </c>
      <c r="G57" s="11">
        <v>53800</v>
      </c>
    </row>
    <row r="58" spans="1:7" ht="25.5">
      <c r="A58" s="125">
        <v>4</v>
      </c>
      <c r="B58" s="126"/>
      <c r="C58" s="127"/>
      <c r="D58" s="55" t="s">
        <v>109</v>
      </c>
      <c r="E58" s="52">
        <f>E59</f>
        <v>22250</v>
      </c>
      <c r="F58" s="52">
        <f>F59</f>
        <v>6250</v>
      </c>
      <c r="G58" s="52">
        <f>G59</f>
        <v>6250</v>
      </c>
    </row>
    <row r="59" spans="1:7" ht="25.5">
      <c r="A59" s="119">
        <v>42</v>
      </c>
      <c r="B59" s="120"/>
      <c r="C59" s="121"/>
      <c r="D59" s="55" t="s">
        <v>48</v>
      </c>
      <c r="E59" s="10">
        <v>22250</v>
      </c>
      <c r="F59" s="10">
        <v>6250</v>
      </c>
      <c r="G59" s="11">
        <v>6250</v>
      </c>
    </row>
    <row r="60" spans="1:7">
      <c r="A60" s="122" t="s">
        <v>112</v>
      </c>
      <c r="B60" s="123"/>
      <c r="C60" s="124"/>
      <c r="D60" s="81" t="s">
        <v>71</v>
      </c>
      <c r="E60" s="54">
        <f>E61+E65</f>
        <v>1421330</v>
      </c>
      <c r="F60" s="54">
        <f t="shared" ref="F60" si="32">F61+F65</f>
        <v>1375630</v>
      </c>
      <c r="G60" s="54">
        <f t="shared" ref="G60" si="33">G61+G65</f>
        <v>1375630</v>
      </c>
    </row>
    <row r="61" spans="1:7">
      <c r="A61" s="125">
        <v>3</v>
      </c>
      <c r="B61" s="126"/>
      <c r="C61" s="127"/>
      <c r="D61" s="55" t="s">
        <v>20</v>
      </c>
      <c r="E61" s="52">
        <f>E62+E63+E64</f>
        <v>1398830</v>
      </c>
      <c r="F61" s="52">
        <f t="shared" ref="F61:G61" si="34">F62+F63+F64</f>
        <v>1353630</v>
      </c>
      <c r="G61" s="52">
        <f t="shared" si="34"/>
        <v>1353630</v>
      </c>
    </row>
    <row r="62" spans="1:7">
      <c r="A62" s="119">
        <v>31</v>
      </c>
      <c r="B62" s="120"/>
      <c r="C62" s="121"/>
      <c r="D62" s="55" t="s">
        <v>97</v>
      </c>
      <c r="E62" s="52">
        <v>1260990</v>
      </c>
      <c r="F62" s="52">
        <v>1260990</v>
      </c>
      <c r="G62" s="52">
        <v>1260990</v>
      </c>
    </row>
    <row r="63" spans="1:7">
      <c r="A63" s="119">
        <v>32</v>
      </c>
      <c r="B63" s="120"/>
      <c r="C63" s="121"/>
      <c r="D63" s="55" t="s">
        <v>33</v>
      </c>
      <c r="E63" s="10">
        <v>121120</v>
      </c>
      <c r="F63" s="10">
        <v>75920</v>
      </c>
      <c r="G63" s="11">
        <v>75920</v>
      </c>
    </row>
    <row r="64" spans="1:7" ht="38.25">
      <c r="A64" s="56">
        <v>37</v>
      </c>
      <c r="B64" s="57"/>
      <c r="C64" s="58"/>
      <c r="D64" s="55" t="s">
        <v>113</v>
      </c>
      <c r="E64" s="10">
        <v>16720</v>
      </c>
      <c r="F64" s="10">
        <v>16720</v>
      </c>
      <c r="G64" s="11">
        <v>16720</v>
      </c>
    </row>
    <row r="65" spans="1:7" ht="25.5">
      <c r="A65" s="125">
        <v>4</v>
      </c>
      <c r="B65" s="126"/>
      <c r="C65" s="127"/>
      <c r="D65" s="55" t="s">
        <v>109</v>
      </c>
      <c r="E65" s="52">
        <f>E66</f>
        <v>22500</v>
      </c>
      <c r="F65" s="52">
        <f>F66</f>
        <v>22000</v>
      </c>
      <c r="G65" s="52">
        <f>G66</f>
        <v>22000</v>
      </c>
    </row>
    <row r="66" spans="1:7" ht="25.5">
      <c r="A66" s="119">
        <v>42</v>
      </c>
      <c r="B66" s="120"/>
      <c r="C66" s="121"/>
      <c r="D66" s="55" t="s">
        <v>48</v>
      </c>
      <c r="E66" s="10">
        <v>22500</v>
      </c>
      <c r="F66" s="10">
        <v>22000</v>
      </c>
      <c r="G66" s="11">
        <v>22000</v>
      </c>
    </row>
    <row r="67" spans="1:7">
      <c r="A67" s="122" t="s">
        <v>114</v>
      </c>
      <c r="B67" s="123"/>
      <c r="C67" s="124"/>
      <c r="D67" s="81" t="s">
        <v>115</v>
      </c>
      <c r="E67" s="54">
        <f>E68+E70</f>
        <v>20647</v>
      </c>
      <c r="F67" s="54">
        <f t="shared" ref="F67" si="35">F68+F70</f>
        <v>8520</v>
      </c>
      <c r="G67" s="54">
        <f t="shared" ref="G67" si="36">G68+G70</f>
        <v>8520</v>
      </c>
    </row>
    <row r="68" spans="1:7">
      <c r="A68" s="125">
        <v>3</v>
      </c>
      <c r="B68" s="126"/>
      <c r="C68" s="127"/>
      <c r="D68" s="55" t="s">
        <v>20</v>
      </c>
      <c r="E68" s="52">
        <f>E69</f>
        <v>16647</v>
      </c>
      <c r="F68" s="52">
        <f t="shared" ref="F68" si="37">F69</f>
        <v>8520</v>
      </c>
      <c r="G68" s="52">
        <f t="shared" ref="G68" si="38">G69</f>
        <v>8520</v>
      </c>
    </row>
    <row r="69" spans="1:7">
      <c r="A69" s="119">
        <v>32</v>
      </c>
      <c r="B69" s="120"/>
      <c r="C69" s="121"/>
      <c r="D69" s="55" t="s">
        <v>33</v>
      </c>
      <c r="E69" s="10">
        <v>16647</v>
      </c>
      <c r="F69" s="10">
        <v>8520</v>
      </c>
      <c r="G69" s="11">
        <v>8520</v>
      </c>
    </row>
    <row r="70" spans="1:7" ht="25.5">
      <c r="A70" s="125">
        <v>4</v>
      </c>
      <c r="B70" s="126"/>
      <c r="C70" s="127"/>
      <c r="D70" s="55" t="s">
        <v>109</v>
      </c>
      <c r="E70" s="52">
        <f>E71</f>
        <v>4000</v>
      </c>
      <c r="F70" s="52">
        <f>F71</f>
        <v>0</v>
      </c>
      <c r="G70" s="52">
        <f>G71</f>
        <v>0</v>
      </c>
    </row>
    <row r="71" spans="1:7" ht="25.5">
      <c r="A71" s="119">
        <v>42</v>
      </c>
      <c r="B71" s="120"/>
      <c r="C71" s="121"/>
      <c r="D71" s="55" t="s">
        <v>48</v>
      </c>
      <c r="E71" s="10">
        <v>4000</v>
      </c>
      <c r="F71" s="10">
        <v>0</v>
      </c>
      <c r="G71" s="11">
        <v>0</v>
      </c>
    </row>
    <row r="72" spans="1:7">
      <c r="A72" s="122" t="s">
        <v>116</v>
      </c>
      <c r="B72" s="123"/>
      <c r="C72" s="124"/>
      <c r="D72" s="81" t="s">
        <v>72</v>
      </c>
      <c r="E72" s="54">
        <f>E73+E76</f>
        <v>6240</v>
      </c>
      <c r="F72" s="54">
        <f>F73+F76</f>
        <v>19040</v>
      </c>
      <c r="G72" s="54">
        <f>G73+G76</f>
        <v>19040</v>
      </c>
    </row>
    <row r="73" spans="1:7">
      <c r="A73" s="125">
        <v>3</v>
      </c>
      <c r="B73" s="126"/>
      <c r="C73" s="127"/>
      <c r="D73" s="55" t="s">
        <v>20</v>
      </c>
      <c r="E73" s="52">
        <f>E74+E75</f>
        <v>3740</v>
      </c>
      <c r="F73" s="52">
        <f t="shared" ref="F73:G73" si="39">F74+F75</f>
        <v>17740</v>
      </c>
      <c r="G73" s="52">
        <f t="shared" si="39"/>
        <v>17740</v>
      </c>
    </row>
    <row r="74" spans="1:7">
      <c r="A74" s="119">
        <v>31</v>
      </c>
      <c r="B74" s="120"/>
      <c r="C74" s="121"/>
      <c r="D74" s="55" t="s">
        <v>97</v>
      </c>
      <c r="E74" s="52">
        <v>590</v>
      </c>
      <c r="F74" s="52">
        <v>590</v>
      </c>
      <c r="G74" s="52">
        <v>590</v>
      </c>
    </row>
    <row r="75" spans="1:7">
      <c r="A75" s="119">
        <v>32</v>
      </c>
      <c r="B75" s="120"/>
      <c r="C75" s="121"/>
      <c r="D75" s="55" t="s">
        <v>33</v>
      </c>
      <c r="E75" s="10">
        <v>3150</v>
      </c>
      <c r="F75" s="10">
        <v>17150</v>
      </c>
      <c r="G75" s="11">
        <v>17150</v>
      </c>
    </row>
    <row r="76" spans="1:7" ht="25.5">
      <c r="A76" s="125">
        <v>4</v>
      </c>
      <c r="B76" s="126"/>
      <c r="C76" s="127"/>
      <c r="D76" s="55" t="s">
        <v>109</v>
      </c>
      <c r="E76" s="52">
        <f>E77</f>
        <v>2500</v>
      </c>
      <c r="F76" s="52">
        <f>F77</f>
        <v>1300</v>
      </c>
      <c r="G76" s="52">
        <f>G77</f>
        <v>1300</v>
      </c>
    </row>
    <row r="77" spans="1:7" ht="25.5">
      <c r="A77" s="119">
        <v>42</v>
      </c>
      <c r="B77" s="120"/>
      <c r="C77" s="121"/>
      <c r="D77" s="55" t="s">
        <v>48</v>
      </c>
      <c r="E77" s="10">
        <v>2500</v>
      </c>
      <c r="F77" s="10">
        <v>1300</v>
      </c>
      <c r="G77" s="11">
        <v>1300</v>
      </c>
    </row>
    <row r="78" spans="1:7" ht="45">
      <c r="A78" s="116" t="s">
        <v>136</v>
      </c>
      <c r="B78" s="117"/>
      <c r="C78" s="118"/>
      <c r="D78" s="86" t="s">
        <v>135</v>
      </c>
      <c r="E78" s="69">
        <f>E79</f>
        <v>72625</v>
      </c>
      <c r="F78" s="69">
        <f t="shared" ref="F78:G78" si="40">F79</f>
        <v>0</v>
      </c>
      <c r="G78" s="69">
        <f t="shared" si="40"/>
        <v>0</v>
      </c>
    </row>
    <row r="79" spans="1:7">
      <c r="A79" s="122" t="s">
        <v>125</v>
      </c>
      <c r="B79" s="123"/>
      <c r="C79" s="124"/>
      <c r="D79" s="85" t="s">
        <v>126</v>
      </c>
      <c r="E79" s="54">
        <f>E80</f>
        <v>72625</v>
      </c>
      <c r="F79" s="54"/>
      <c r="G79" s="54"/>
    </row>
    <row r="80" spans="1:7" ht="25.5">
      <c r="A80" s="125">
        <v>4</v>
      </c>
      <c r="B80" s="126"/>
      <c r="C80" s="127"/>
      <c r="D80" s="84" t="s">
        <v>109</v>
      </c>
      <c r="E80" s="52">
        <f>E81</f>
        <v>72625</v>
      </c>
      <c r="F80" s="52"/>
      <c r="G80" s="52"/>
    </row>
    <row r="81" spans="1:7" ht="25.5">
      <c r="A81" s="119">
        <v>45</v>
      </c>
      <c r="B81" s="120"/>
      <c r="C81" s="121"/>
      <c r="D81" s="84" t="s">
        <v>127</v>
      </c>
      <c r="E81" s="10">
        <v>72625</v>
      </c>
      <c r="F81" s="10"/>
      <c r="G81" s="11"/>
    </row>
  </sheetData>
  <mergeCells count="78">
    <mergeCell ref="A75:C75"/>
    <mergeCell ref="A76:C76"/>
    <mergeCell ref="A77:C77"/>
    <mergeCell ref="A7:C7"/>
    <mergeCell ref="A43:C43"/>
    <mergeCell ref="A70:C70"/>
    <mergeCell ref="A71:C71"/>
    <mergeCell ref="A72:C72"/>
    <mergeCell ref="A73:C73"/>
    <mergeCell ref="A74:C74"/>
    <mergeCell ref="A66:C66"/>
    <mergeCell ref="A63:C63"/>
    <mergeCell ref="A67:C67"/>
    <mergeCell ref="A68:C68"/>
    <mergeCell ref="A69:C69"/>
    <mergeCell ref="A59:C59"/>
    <mergeCell ref="A60:C60"/>
    <mergeCell ref="A61:C61"/>
    <mergeCell ref="A62:C62"/>
    <mergeCell ref="A65:C65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8:C48"/>
    <mergeCell ref="A38:C38"/>
    <mergeCell ref="A39:C39"/>
    <mergeCell ref="A40:C40"/>
    <mergeCell ref="A41:C41"/>
    <mergeCell ref="A47:C47"/>
    <mergeCell ref="A42:C42"/>
    <mergeCell ref="A44:C44"/>
    <mergeCell ref="A45:C45"/>
    <mergeCell ref="A46:C46"/>
    <mergeCell ref="A33:C33"/>
    <mergeCell ref="A34:C34"/>
    <mergeCell ref="A35:C35"/>
    <mergeCell ref="A36:C36"/>
    <mergeCell ref="A37:C37"/>
    <mergeCell ref="A32:C32"/>
    <mergeCell ref="A25:C25"/>
    <mergeCell ref="A26:C26"/>
    <mergeCell ref="A27:C27"/>
    <mergeCell ref="A28:C28"/>
    <mergeCell ref="A31:C31"/>
    <mergeCell ref="A1:G1"/>
    <mergeCell ref="A3:G3"/>
    <mergeCell ref="A5:C5"/>
    <mergeCell ref="A15:C15"/>
    <mergeCell ref="A16:C16"/>
    <mergeCell ref="A13:C13"/>
    <mergeCell ref="A14:C14"/>
    <mergeCell ref="A9:C9"/>
    <mergeCell ref="A10:C10"/>
    <mergeCell ref="A12:C12"/>
    <mergeCell ref="A11:C11"/>
    <mergeCell ref="A78:C78"/>
    <mergeCell ref="A81:C81"/>
    <mergeCell ref="A79:C79"/>
    <mergeCell ref="A80:C80"/>
    <mergeCell ref="A6:C6"/>
    <mergeCell ref="A8:C8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2023-03-20T12:06:52Z</cp:lastPrinted>
  <dcterms:created xsi:type="dcterms:W3CDTF">2022-08-12T12:51:27Z</dcterms:created>
  <dcterms:modified xsi:type="dcterms:W3CDTF">2023-03-21T10:25:46Z</dcterms:modified>
</cp:coreProperties>
</file>