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-120" yWindow="-120" windowWidth="19440" windowHeight="15600" firstSheet="2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1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E51" i="7"/>
  <c r="E68" i="7"/>
  <c r="G23" i="7"/>
  <c r="F23" i="7"/>
  <c r="E23" i="7"/>
  <c r="G20" i="7"/>
  <c r="F20" i="7"/>
  <c r="E48" i="7"/>
  <c r="E47" i="7" s="1"/>
  <c r="G44" i="7"/>
  <c r="F44" i="7"/>
  <c r="F43" i="7" s="1"/>
  <c r="F42" i="7" s="1"/>
  <c r="E44" i="7"/>
  <c r="G43" i="7"/>
  <c r="G42" i="7" s="1"/>
  <c r="E43" i="7"/>
  <c r="E42" i="7"/>
  <c r="F61" i="3"/>
  <c r="G61" i="3"/>
  <c r="E19" i="7" l="1"/>
  <c r="G60" i="3"/>
  <c r="E61" i="3"/>
  <c r="E60" i="3" s="1"/>
  <c r="E51" i="3"/>
  <c r="E54" i="3"/>
  <c r="E58" i="3"/>
  <c r="F11" i="3"/>
  <c r="E11" i="3"/>
  <c r="E26" i="3"/>
  <c r="F82" i="7"/>
  <c r="G82" i="7"/>
  <c r="E82" i="7"/>
  <c r="G85" i="7"/>
  <c r="F85" i="7"/>
  <c r="F81" i="7" s="1"/>
  <c r="E85" i="7"/>
  <c r="G79" i="7"/>
  <c r="F79" i="7"/>
  <c r="E79" i="7"/>
  <c r="G77" i="7"/>
  <c r="F77" i="7"/>
  <c r="E77" i="7"/>
  <c r="F68" i="7"/>
  <c r="G68" i="7"/>
  <c r="G74" i="7"/>
  <c r="F74" i="7"/>
  <c r="E74" i="7"/>
  <c r="F58" i="7"/>
  <c r="G58" i="7"/>
  <c r="F63" i="7"/>
  <c r="G63" i="7"/>
  <c r="G65" i="7"/>
  <c r="F65" i="7"/>
  <c r="F62" i="7" s="1"/>
  <c r="E65" i="7"/>
  <c r="E63" i="7"/>
  <c r="G60" i="7"/>
  <c r="F60" i="7"/>
  <c r="E60" i="7"/>
  <c r="E58" i="7"/>
  <c r="E57" i="7" s="1"/>
  <c r="G55" i="7"/>
  <c r="F55" i="7"/>
  <c r="E55" i="7"/>
  <c r="G53" i="7"/>
  <c r="F53" i="7"/>
  <c r="E53" i="7"/>
  <c r="E52" i="7" s="1"/>
  <c r="F19" i="7"/>
  <c r="F18" i="7" s="1"/>
  <c r="G19" i="7"/>
  <c r="G18" i="7" s="1"/>
  <c r="E18" i="7"/>
  <c r="E17" i="7" s="1"/>
  <c r="F27" i="7"/>
  <c r="F26" i="7" s="1"/>
  <c r="F25" i="7" s="1"/>
  <c r="G27" i="7"/>
  <c r="G26" i="7" s="1"/>
  <c r="G25" i="7" s="1"/>
  <c r="E27" i="7"/>
  <c r="E26" i="7" s="1"/>
  <c r="E25" i="7" s="1"/>
  <c r="F31" i="7"/>
  <c r="G31" i="7"/>
  <c r="G30" i="7" s="1"/>
  <c r="G29" i="7" s="1"/>
  <c r="E31" i="7"/>
  <c r="F40" i="7"/>
  <c r="G40" i="7"/>
  <c r="G39" i="7" s="1"/>
  <c r="G38" i="7" s="1"/>
  <c r="E40" i="7"/>
  <c r="E39" i="7" s="1"/>
  <c r="E38" i="7" s="1"/>
  <c r="G47" i="7"/>
  <c r="G46" i="7" s="1"/>
  <c r="F47" i="7"/>
  <c r="F46" i="7" s="1"/>
  <c r="E46" i="7"/>
  <c r="F39" i="7"/>
  <c r="F38" i="7" s="1"/>
  <c r="G35" i="7"/>
  <c r="G34" i="7" s="1"/>
  <c r="G33" i="7" s="1"/>
  <c r="F35" i="7"/>
  <c r="F34" i="7" s="1"/>
  <c r="F33" i="7" s="1"/>
  <c r="E35" i="7"/>
  <c r="E34" i="7" s="1"/>
  <c r="E33" i="7" s="1"/>
  <c r="E30" i="7"/>
  <c r="E29" i="7" s="1"/>
  <c r="F30" i="7"/>
  <c r="F29" i="7" s="1"/>
  <c r="F15" i="7"/>
  <c r="F14" i="7" s="1"/>
  <c r="F13" i="7" s="1"/>
  <c r="G15" i="7"/>
  <c r="G14" i="7" s="1"/>
  <c r="G13" i="7" s="1"/>
  <c r="E15" i="7"/>
  <c r="E14" i="7" s="1"/>
  <c r="E13" i="7" s="1"/>
  <c r="F10" i="7"/>
  <c r="F9" i="7" s="1"/>
  <c r="F8" i="7" s="1"/>
  <c r="G10" i="7"/>
  <c r="G9" i="7" s="1"/>
  <c r="G8" i="7" s="1"/>
  <c r="E10" i="7"/>
  <c r="E9" i="7" s="1"/>
  <c r="E8" i="7" s="1"/>
  <c r="C11" i="5"/>
  <c r="C10" i="5" s="1"/>
  <c r="D11" i="5"/>
  <c r="D10" i="5" s="1"/>
  <c r="B11" i="5"/>
  <c r="B10" i="5" s="1"/>
  <c r="G19" i="3"/>
  <c r="F19" i="3"/>
  <c r="E19" i="3"/>
  <c r="G11" i="3"/>
  <c r="F60" i="3"/>
  <c r="F56" i="3"/>
  <c r="G56" i="3"/>
  <c r="E56" i="3"/>
  <c r="F51" i="3"/>
  <c r="G51" i="3"/>
  <c r="G42" i="3"/>
  <c r="F42" i="3"/>
  <c r="E42" i="3"/>
  <c r="F67" i="7" l="1"/>
  <c r="E81" i="7"/>
  <c r="G7" i="7"/>
  <c r="E7" i="7"/>
  <c r="G57" i="7"/>
  <c r="G62" i="7"/>
  <c r="F7" i="7"/>
  <c r="G81" i="7"/>
  <c r="G17" i="7"/>
  <c r="F17" i="7"/>
  <c r="F52" i="7"/>
  <c r="G52" i="7"/>
  <c r="F57" i="7"/>
  <c r="E62" i="7"/>
  <c r="G67" i="7"/>
  <c r="E76" i="7"/>
  <c r="G76" i="7"/>
  <c r="F76" i="7"/>
  <c r="E67" i="7"/>
  <c r="G38" i="3"/>
  <c r="G37" i="3" s="1"/>
  <c r="G70" i="3" s="1"/>
  <c r="F38" i="3"/>
  <c r="F37" i="3" s="1"/>
  <c r="F70" i="3" s="1"/>
  <c r="E38" i="3"/>
  <c r="F17" i="3"/>
  <c r="G17" i="3"/>
  <c r="E17" i="3"/>
  <c r="E10" i="3" s="1"/>
  <c r="G22" i="3"/>
  <c r="F22" i="3"/>
  <c r="E22" i="3"/>
  <c r="E50" i="7" l="1"/>
  <c r="E6" i="7" s="1"/>
  <c r="E70" i="3"/>
  <c r="E37" i="3"/>
  <c r="G51" i="7"/>
  <c r="G50" i="7" s="1"/>
  <c r="G6" i="7"/>
  <c r="F51" i="7"/>
  <c r="F50" i="7" s="1"/>
  <c r="F6" i="7" s="1"/>
  <c r="G10" i="3"/>
  <c r="G32" i="3" s="1"/>
  <c r="F10" i="3"/>
  <c r="F32" i="3" s="1"/>
  <c r="E32" i="3"/>
</calcChain>
</file>

<file path=xl/sharedStrings.xml><?xml version="1.0" encoding="utf-8"?>
<sst xmlns="http://schemas.openxmlformats.org/spreadsheetml/2006/main" count="306" uniqueCount="137">
  <si>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</si>
  <si>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</si>
  <si>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</si>
  <si>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</si>
  <si>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</si>
  <si>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</si>
  <si>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</si>
  <si>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</si>
  <si>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</si>
  <si>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</si>
  <si>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</si>
  <si>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</si>
  <si>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</si>
  <si>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</si>
  <si>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</si>
  <si>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</si>
  <si>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</si>
  <si>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</si>
  <si>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</si>
  <si>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</si>
  <si>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</si>
  <si>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</si>
  <si>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</si>
  <si>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</si>
  <si>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</si>
  <si>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</si>
  <si>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</si>
  <si>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</si>
  <si>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</si>
  <si>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</si>
  <si>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</si>
  <si>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</si>
  <si>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</si>
  <si>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</si>
  <si>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</si>
  <si>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</si>
  <si>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</si>
  <si>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</si>
  <si>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</si>
  <si>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</si>
  <si>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</si>
  <si>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</si>
  <si>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</si>
  <si>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</si>
  <si>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</si>
  <si>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</si>
  <si>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</si>
  <si>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</si>
  <si>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</si>
  <si>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</si>
  <si>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</si>
  <si>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30.850,00 EUR / 232.439,32 KN</t>
  </si>
  <si>
    <t>1.579.674,22 EUR / 11.902.055,41 KN</t>
  </si>
  <si>
    <t>1.548.824,22 EUR / 11.669.616,09 KN</t>
  </si>
  <si>
    <t>Prihodi od upravnih i administrativnih pristojbi, pristojbi po posebnim propisima  i naknadama</t>
  </si>
  <si>
    <t>Prihodi od prodaje proizvoda i robe te pruženih usluga</t>
  </si>
  <si>
    <t>5.3. projekti EU</t>
  </si>
  <si>
    <t>5.2. ministarstvo</t>
  </si>
  <si>
    <t>5.4. JLS</t>
  </si>
  <si>
    <t>4.3. posebne namjene</t>
  </si>
  <si>
    <t>3.1. vlastiti prihodi</t>
  </si>
  <si>
    <t>2.1. donacije</t>
  </si>
  <si>
    <t>1.3. decentralizacija</t>
  </si>
  <si>
    <t>Vlastiti izvori</t>
  </si>
  <si>
    <t>Rezultat poslovanja</t>
  </si>
  <si>
    <t>Višak prihoda poslovanja</t>
  </si>
  <si>
    <t>PRIHODI UKUPNO + VIŠAK</t>
  </si>
  <si>
    <t>1.1.opći prihodi i primici</t>
  </si>
  <si>
    <t>1.1. opći prihodi i primici</t>
  </si>
  <si>
    <t>2.1. donacija</t>
  </si>
  <si>
    <t>3.1. vlastiti</t>
  </si>
  <si>
    <t>Ministarstvo</t>
  </si>
  <si>
    <t>JLS</t>
  </si>
  <si>
    <t>Decentralizacija</t>
  </si>
  <si>
    <t>Donacija</t>
  </si>
  <si>
    <t>Posebne namjene</t>
  </si>
  <si>
    <t>Projekti EU</t>
  </si>
  <si>
    <t>Financijski rashodi</t>
  </si>
  <si>
    <t>Naknade građanima i kućanstvima na temelju osiguranja i druge naknade</t>
  </si>
  <si>
    <t>RASHODI POSLOVANJA I RASHODI ZA NABAVU NEFINANCIJSKE IMOVINE</t>
  </si>
  <si>
    <t>UKUPNO</t>
  </si>
  <si>
    <t>Donacije</t>
  </si>
  <si>
    <t>09 Obrazovanje</t>
  </si>
  <si>
    <t>091 Predškolsko i osnovno obrazovanje</t>
  </si>
  <si>
    <t>096 Dodatne usluge u obrazovanju</t>
  </si>
  <si>
    <t>PROGRAM 1000</t>
  </si>
  <si>
    <t>OSNOVNO OBRAZOVANJE - ZAKONSKI STANDARD</t>
  </si>
  <si>
    <t>Aktivnost A102000</t>
  </si>
  <si>
    <t>Redovni poslovi ustanova osnovnog obrazovanja</t>
  </si>
  <si>
    <t>Izvor financiranja 1.3.</t>
  </si>
  <si>
    <t>Aktivnost T103000</t>
  </si>
  <si>
    <t>Oprema, informat., nabava pomagala OŠ</t>
  </si>
  <si>
    <t>PROGRAM 1003</t>
  </si>
  <si>
    <t>DOPUNSKI NASTAVNI I VANNASTAVNI PROGRAM ŠKOLA I OBRAZ.INSTIT.</t>
  </si>
  <si>
    <t>Aktivnost A102001</t>
  </si>
  <si>
    <t>Dopunski nastavni i vannastavni program škola i obrazovnih instit.</t>
  </si>
  <si>
    <t>Izvor financiranja 1.1.</t>
  </si>
  <si>
    <t xml:space="preserve">Rashodi za zaposlene </t>
  </si>
  <si>
    <t>Aktivnost A102006</t>
  </si>
  <si>
    <t>Program Građanskog odgoja u školi</t>
  </si>
  <si>
    <t>Dopunska sred. za mat. rashode i opremu škole  e-Tehničar</t>
  </si>
  <si>
    <t>Aktivnost T103017</t>
  </si>
  <si>
    <t>Projekt Baltazar</t>
  </si>
  <si>
    <t>Aktivnost T103018</t>
  </si>
  <si>
    <t>Projekt Zalogajček</t>
  </si>
  <si>
    <t>Aktivnost T103019</t>
  </si>
  <si>
    <t>Projekt Školska shema</t>
  </si>
  <si>
    <t>Financiranje - ostali rashodi OŠ</t>
  </si>
  <si>
    <t>Izvor financiranja 2.1.</t>
  </si>
  <si>
    <t>Rashod za nabavu nefinancijske imovine</t>
  </si>
  <si>
    <t>Izvor financiranja 3.1.</t>
  </si>
  <si>
    <t>Izvor financiranja 4.3.</t>
  </si>
  <si>
    <t>Izvor financiranja 5.2.</t>
  </si>
  <si>
    <t xml:space="preserve">Naknade građanima i kućanstvima na temelju osiguranja i druge naknade </t>
  </si>
  <si>
    <t>Izvor financiranja 5.3.</t>
  </si>
  <si>
    <t>Projekt EU</t>
  </si>
  <si>
    <t>Izvor financiranja 5.4.</t>
  </si>
  <si>
    <t>PROGRAM J01</t>
  </si>
  <si>
    <t>OBRAZOVANJE</t>
  </si>
  <si>
    <t>Manjak prihoda poslovanja</t>
  </si>
  <si>
    <t>Dodatna ulaganja na nefinancijskoj imovini</t>
  </si>
  <si>
    <t>38.587 EUR / 290.733,75 KN</t>
  </si>
  <si>
    <t>-38.587,00 EUR / -290.733,75 KN</t>
  </si>
  <si>
    <t>FINANCIJSKI PLAN OSNOVNE ŠKOLE MATIJE GUPCA GORNJA STUBICA 
ZA 2023. GODINU - II. izmjena plana</t>
  </si>
  <si>
    <t>Prihodi od imovine</t>
  </si>
  <si>
    <t>Ostali rashodi</t>
  </si>
  <si>
    <t>Pomoći dane u inozemstvo i unutar općeg proračuna</t>
  </si>
  <si>
    <t>1.863.900,00 EUR / 14.043.554,55 KN</t>
  </si>
  <si>
    <t>120.675,00 EUR / 909.225,79 KN</t>
  </si>
  <si>
    <t>1.781.812,00 EUR / 13.425.062,51 KN</t>
  </si>
  <si>
    <t>1.902.487,00 EUR / 14.334.288,30 KN</t>
  </si>
  <si>
    <t xml:space="preserve">FINANCIJSKI PLAN  OSNOVNE ŠKOLE MATIJE GUPCA GORNJA STUBICA 
ZA 2023. GODINU  - II. izmjena plana                                                                                                                               </t>
  </si>
  <si>
    <t xml:space="preserve">FINANCIJSKI PLAN OSNOVNE ŠKOLE MATIJE GUPCA GORNJA STUBICA 
ZA 2023. GODINU - II. izmjena plana </t>
  </si>
  <si>
    <t>Aktivnost K104013</t>
  </si>
  <si>
    <t>Obnova OŠ od posljedica potresa</t>
  </si>
  <si>
    <t>Dodatna ulaganja na nefinancijskoj imovini (elaborat opt.teh.rj.sunčana elektrana)</t>
  </si>
  <si>
    <t>Osstali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</si>
</sst>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3" borderId="3" xfId="0" quotePrefix="1" applyNumberFormat="1" applyFont="1" applyFill="1" applyBorder="1" applyAlignment="1" applyProtection="1">
      <alignment horizontal="right" wrapText="1"/>
    </xf>
    <xf numFmtId="3" fontId="6" fillId="4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 applyProtection="1">
      <alignment horizontal="right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4" fontId="21" fillId="2" borderId="3" xfId="0" applyNumberFormat="1" applyFont="1" applyFill="1" applyBorder="1" applyAlignment="1">
      <alignment horizontal="right"/>
    </xf>
    <xf numFmtId="3" fontId="1" fillId="0" borderId="0" xfId="0" applyNumberFormat="1" applyFont="1"/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3" fontId="21" fillId="2" borderId="3" xfId="0" applyNumberFormat="1" applyFont="1" applyFill="1" applyBorder="1" applyAlignment="1" applyProtection="1">
      <alignment horizontal="right" wrapText="1"/>
    </xf>
    <xf numFmtId="0" fontId="23" fillId="2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5" fillId="2" borderId="3" xfId="0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2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F15" sqref="F15"/>
    </sheetView>
  </sheetViews>
  <sheetFormatPr defaultRowHeight="15" x14ac:dyDescent="0.25"/>
  <cols>
    <col min="5" max="5" width="15" customWidth="1"/>
    <col min="6" max="6" width="33" customWidth="1"/>
    <col min="7" max="7" width="32.140625" customWidth="1"/>
    <col min="8" max="8" width="32.5703125" customWidth="1"/>
  </cols>
  <sheetData>
    <row r="1" spans="1:8" ht="42" customHeight="1" x14ac:dyDescent="0.25">
      <c r="A1" s="90" t="s">
        <v>131</v>
      </c>
      <c r="B1" s="90"/>
      <c r="C1" s="90"/>
      <c r="D1" s="90"/>
      <c r="E1" s="90"/>
      <c r="F1" s="90"/>
      <c r="G1" s="90"/>
      <c r="H1" s="90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90" t="s">
        <v>30</v>
      </c>
      <c r="B3" s="90"/>
      <c r="C3" s="90"/>
      <c r="D3" s="90"/>
      <c r="E3" s="90"/>
      <c r="F3" s="90"/>
      <c r="G3" s="92"/>
      <c r="H3" s="92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90" t="s">
        <v>38</v>
      </c>
      <c r="B5" s="91"/>
      <c r="C5" s="91"/>
      <c r="D5" s="91"/>
      <c r="E5" s="91"/>
      <c r="F5" s="91"/>
      <c r="G5" s="91"/>
      <c r="H5" s="91"/>
    </row>
    <row r="6" spans="1:8" ht="18" x14ac:dyDescent="0.25">
      <c r="A6" s="1"/>
      <c r="B6" s="2"/>
      <c r="C6" s="2"/>
      <c r="D6" s="2"/>
      <c r="E6" s="7"/>
      <c r="F6" s="8"/>
      <c r="G6" s="8"/>
      <c r="H6" s="44" t="s">
        <v>41</v>
      </c>
    </row>
    <row r="7" spans="1:8" ht="25.5" x14ac:dyDescent="0.25">
      <c r="A7" s="33"/>
      <c r="B7" s="34"/>
      <c r="C7" s="34"/>
      <c r="D7" s="35"/>
      <c r="E7" s="36"/>
      <c r="F7" s="4" t="s">
        <v>42</v>
      </c>
      <c r="G7" s="4" t="s">
        <v>43</v>
      </c>
      <c r="H7" s="4" t="s">
        <v>44</v>
      </c>
    </row>
    <row r="8" spans="1:8" x14ac:dyDescent="0.25">
      <c r="A8" s="93" t="s">
        <v>0</v>
      </c>
      <c r="B8" s="94"/>
      <c r="C8" s="94"/>
      <c r="D8" s="94"/>
      <c r="E8" s="95"/>
      <c r="F8" s="37" t="s">
        <v>127</v>
      </c>
      <c r="G8" s="37" t="s">
        <v>52</v>
      </c>
      <c r="H8" s="37" t="s">
        <v>52</v>
      </c>
    </row>
    <row r="9" spans="1:8" x14ac:dyDescent="0.25">
      <c r="A9" s="96" t="s">
        <v>1</v>
      </c>
      <c r="B9" s="89"/>
      <c r="C9" s="89"/>
      <c r="D9" s="89"/>
      <c r="E9" s="97"/>
      <c r="F9" s="37" t="s">
        <v>127</v>
      </c>
      <c r="G9" s="37" t="s">
        <v>52</v>
      </c>
      <c r="H9" s="37" t="s">
        <v>52</v>
      </c>
    </row>
    <row r="10" spans="1:8" x14ac:dyDescent="0.25">
      <c r="A10" s="98" t="s">
        <v>2</v>
      </c>
      <c r="B10" s="97"/>
      <c r="C10" s="97"/>
      <c r="D10" s="97"/>
      <c r="E10" s="97"/>
      <c r="F10" s="38">
        <v>0</v>
      </c>
      <c r="G10" s="38">
        <v>0</v>
      </c>
      <c r="H10" s="38">
        <v>0</v>
      </c>
    </row>
    <row r="11" spans="1:8" x14ac:dyDescent="0.25">
      <c r="A11" s="45" t="s">
        <v>3</v>
      </c>
      <c r="B11" s="46"/>
      <c r="C11" s="46"/>
      <c r="D11" s="46"/>
      <c r="E11" s="46"/>
      <c r="F11" s="37" t="s">
        <v>130</v>
      </c>
      <c r="G11" s="37" t="s">
        <v>52</v>
      </c>
      <c r="H11" s="37" t="s">
        <v>52</v>
      </c>
    </row>
    <row r="12" spans="1:8" x14ac:dyDescent="0.25">
      <c r="A12" s="88" t="s">
        <v>4</v>
      </c>
      <c r="B12" s="89"/>
      <c r="C12" s="89"/>
      <c r="D12" s="89"/>
      <c r="E12" s="89"/>
      <c r="F12" s="38" t="s">
        <v>129</v>
      </c>
      <c r="G12" s="38" t="s">
        <v>53</v>
      </c>
      <c r="H12" s="38" t="s">
        <v>53</v>
      </c>
    </row>
    <row r="13" spans="1:8" x14ac:dyDescent="0.25">
      <c r="A13" s="102" t="s">
        <v>5</v>
      </c>
      <c r="B13" s="97"/>
      <c r="C13" s="97"/>
      <c r="D13" s="97"/>
      <c r="E13" s="97"/>
      <c r="F13" s="39" t="s">
        <v>128</v>
      </c>
      <c r="G13" s="39" t="s">
        <v>51</v>
      </c>
      <c r="H13" s="39" t="s">
        <v>51</v>
      </c>
    </row>
    <row r="14" spans="1:8" x14ac:dyDescent="0.25">
      <c r="A14" s="101" t="s">
        <v>6</v>
      </c>
      <c r="B14" s="94"/>
      <c r="C14" s="94"/>
      <c r="D14" s="94"/>
      <c r="E14" s="94"/>
      <c r="F14" s="47" t="s">
        <v>122</v>
      </c>
      <c r="G14" s="40"/>
      <c r="H14" s="40">
        <v>0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90" t="s">
        <v>39</v>
      </c>
      <c r="B16" s="91"/>
      <c r="C16" s="91"/>
      <c r="D16" s="91"/>
      <c r="E16" s="91"/>
      <c r="F16" s="91"/>
      <c r="G16" s="91"/>
      <c r="H16" s="91"/>
    </row>
    <row r="17" spans="1:8" ht="18" x14ac:dyDescent="0.25">
      <c r="A17" s="28"/>
      <c r="B17" s="26"/>
      <c r="C17" s="26"/>
      <c r="D17" s="26"/>
      <c r="E17" s="26"/>
      <c r="F17" s="27"/>
      <c r="G17" s="27"/>
      <c r="H17" s="27"/>
    </row>
    <row r="18" spans="1:8" ht="25.5" x14ac:dyDescent="0.25">
      <c r="A18" s="33"/>
      <c r="B18" s="34"/>
      <c r="C18" s="34"/>
      <c r="D18" s="35"/>
      <c r="E18" s="36"/>
      <c r="F18" s="4" t="s">
        <v>42</v>
      </c>
      <c r="G18" s="4" t="s">
        <v>43</v>
      </c>
      <c r="H18" s="4" t="s">
        <v>44</v>
      </c>
    </row>
    <row r="19" spans="1:8" ht="15.75" customHeight="1" x14ac:dyDescent="0.25">
      <c r="A19" s="96" t="s">
        <v>8</v>
      </c>
      <c r="B19" s="99"/>
      <c r="C19" s="99"/>
      <c r="D19" s="99"/>
      <c r="E19" s="100"/>
      <c r="F19" s="39"/>
      <c r="G19" s="39"/>
      <c r="H19" s="39"/>
    </row>
    <row r="20" spans="1:8" x14ac:dyDescent="0.25">
      <c r="A20" s="96" t="s">
        <v>9</v>
      </c>
      <c r="B20" s="89"/>
      <c r="C20" s="89"/>
      <c r="D20" s="89"/>
      <c r="E20" s="89"/>
      <c r="F20" s="39"/>
      <c r="G20" s="39"/>
      <c r="H20" s="39"/>
    </row>
    <row r="21" spans="1:8" x14ac:dyDescent="0.25">
      <c r="A21" s="101" t="s">
        <v>10</v>
      </c>
      <c r="B21" s="94"/>
      <c r="C21" s="94"/>
      <c r="D21" s="94"/>
      <c r="E21" s="94"/>
      <c r="F21" s="37">
        <v>0</v>
      </c>
      <c r="G21" s="37">
        <v>0</v>
      </c>
      <c r="H21" s="37">
        <v>0</v>
      </c>
    </row>
    <row r="22" spans="1:8" ht="18" x14ac:dyDescent="0.25">
      <c r="A22" s="25"/>
      <c r="B22" s="26"/>
      <c r="C22" s="26"/>
      <c r="D22" s="26"/>
      <c r="E22" s="26"/>
      <c r="F22" s="27"/>
      <c r="G22" s="27"/>
      <c r="H22" s="27"/>
    </row>
    <row r="23" spans="1:8" ht="18" customHeight="1" x14ac:dyDescent="0.25">
      <c r="A23" s="90" t="s">
        <v>49</v>
      </c>
      <c r="B23" s="91"/>
      <c r="C23" s="91"/>
      <c r="D23" s="91"/>
      <c r="E23" s="91"/>
      <c r="F23" s="91"/>
      <c r="G23" s="91"/>
      <c r="H23" s="91"/>
    </row>
    <row r="24" spans="1:8" ht="18" x14ac:dyDescent="0.25">
      <c r="A24" s="25"/>
      <c r="B24" s="26"/>
      <c r="C24" s="26"/>
      <c r="D24" s="26"/>
      <c r="E24" s="26"/>
      <c r="F24" s="27"/>
      <c r="G24" s="27"/>
      <c r="H24" s="27"/>
    </row>
    <row r="25" spans="1:8" ht="25.5" x14ac:dyDescent="0.25">
      <c r="A25" s="33"/>
      <c r="B25" s="34"/>
      <c r="C25" s="34"/>
      <c r="D25" s="35"/>
      <c r="E25" s="36"/>
      <c r="F25" s="4" t="s">
        <v>42</v>
      </c>
      <c r="G25" s="4" t="s">
        <v>43</v>
      </c>
      <c r="H25" s="4" t="s">
        <v>44</v>
      </c>
    </row>
    <row r="26" spans="1:8" x14ac:dyDescent="0.25">
      <c r="A26" s="105" t="s">
        <v>40</v>
      </c>
      <c r="B26" s="106"/>
      <c r="C26" s="106"/>
      <c r="D26" s="106"/>
      <c r="E26" s="107"/>
      <c r="F26" s="48" t="s">
        <v>121</v>
      </c>
      <c r="G26" s="41"/>
      <c r="H26" s="42"/>
    </row>
    <row r="27" spans="1:8" ht="30" customHeight="1" x14ac:dyDescent="0.25">
      <c r="A27" s="108" t="s">
        <v>7</v>
      </c>
      <c r="B27" s="109"/>
      <c r="C27" s="109"/>
      <c r="D27" s="109"/>
      <c r="E27" s="110"/>
      <c r="F27" s="49" t="s">
        <v>121</v>
      </c>
      <c r="G27" s="43"/>
      <c r="H27" s="40"/>
    </row>
    <row r="30" spans="1:8" x14ac:dyDescent="0.25">
      <c r="A30" s="88" t="s">
        <v>11</v>
      </c>
      <c r="B30" s="89"/>
      <c r="C30" s="89"/>
      <c r="D30" s="89"/>
      <c r="E30" s="89"/>
      <c r="F30" s="39">
        <v>0</v>
      </c>
      <c r="G30" s="39">
        <v>0</v>
      </c>
      <c r="H30" s="39">
        <v>0</v>
      </c>
    </row>
    <row r="31" spans="1:8" ht="11.25" customHeight="1" x14ac:dyDescent="0.25">
      <c r="A31" s="20"/>
      <c r="B31" s="21"/>
      <c r="C31" s="21"/>
      <c r="D31" s="21"/>
      <c r="E31" s="21"/>
      <c r="F31" s="22"/>
      <c r="G31" s="22"/>
      <c r="H31" s="22"/>
    </row>
    <row r="32" spans="1:8" ht="29.25" customHeight="1" x14ac:dyDescent="0.25">
      <c r="A32" s="103"/>
      <c r="B32" s="104"/>
      <c r="C32" s="104"/>
      <c r="D32" s="104"/>
      <c r="E32" s="104"/>
      <c r="F32" s="104"/>
      <c r="G32" s="104"/>
      <c r="H32" s="104"/>
    </row>
    <row r="33" spans="1:8" ht="8.25" customHeight="1" x14ac:dyDescent="0.25"/>
    <row r="34" spans="1:8" x14ac:dyDescent="0.25">
      <c r="A34" s="103"/>
      <c r="B34" s="104"/>
      <c r="C34" s="104"/>
      <c r="D34" s="104"/>
      <c r="E34" s="104"/>
      <c r="F34" s="104"/>
      <c r="G34" s="104"/>
      <c r="H34" s="104"/>
    </row>
    <row r="35" spans="1:8" ht="8.25" customHeight="1" x14ac:dyDescent="0.25"/>
    <row r="36" spans="1:8" ht="29.25" customHeight="1" x14ac:dyDescent="0.25">
      <c r="A36" s="103"/>
      <c r="B36" s="104"/>
      <c r="C36" s="104"/>
      <c r="D36" s="104"/>
      <c r="E36" s="104"/>
      <c r="F36" s="104"/>
      <c r="G36" s="104"/>
      <c r="H36" s="104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G75" sqref="G7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42578125" customWidth="1"/>
    <col min="4" max="4" width="25.85546875" customWidth="1"/>
    <col min="5" max="7" width="25.28515625" customWidth="1"/>
  </cols>
  <sheetData>
    <row r="1" spans="1:7" ht="49.5" customHeight="1" x14ac:dyDescent="0.25">
      <c r="A1" s="90" t="s">
        <v>123</v>
      </c>
      <c r="B1" s="90"/>
      <c r="C1" s="90"/>
      <c r="D1" s="90"/>
      <c r="E1" s="90"/>
      <c r="F1" s="90"/>
      <c r="G1" s="90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0" t="s">
        <v>30</v>
      </c>
      <c r="B3" s="90"/>
      <c r="C3" s="90"/>
      <c r="D3" s="90"/>
      <c r="E3" s="90"/>
      <c r="F3" s="92"/>
      <c r="G3" s="92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0" t="s">
        <v>13</v>
      </c>
      <c r="B5" s="91"/>
      <c r="C5" s="91"/>
      <c r="D5" s="91"/>
      <c r="E5" s="91"/>
      <c r="F5" s="91"/>
      <c r="G5" s="91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90" t="s">
        <v>1</v>
      </c>
      <c r="B7" s="113"/>
      <c r="C7" s="113"/>
      <c r="D7" s="113"/>
      <c r="E7" s="113"/>
      <c r="F7" s="113"/>
      <c r="G7" s="113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42</v>
      </c>
      <c r="F9" s="24" t="s">
        <v>43</v>
      </c>
      <c r="G9" s="24" t="s">
        <v>44</v>
      </c>
    </row>
    <row r="10" spans="1:7" ht="15.75" customHeight="1" x14ac:dyDescent="0.25">
      <c r="A10" s="61">
        <v>6</v>
      </c>
      <c r="B10" s="61"/>
      <c r="C10" s="61"/>
      <c r="D10" s="61" t="s">
        <v>17</v>
      </c>
      <c r="E10" s="62">
        <f>E11+E17+E15+E19+E22</f>
        <v>1863900</v>
      </c>
      <c r="F10" s="62">
        <f>F11+F17+F19+F22</f>
        <v>1579674.22</v>
      </c>
      <c r="G10" s="62">
        <f>G11+G17+G19+G22</f>
        <v>1579674.22</v>
      </c>
    </row>
    <row r="11" spans="1:7" ht="51" customHeight="1" x14ac:dyDescent="0.25">
      <c r="A11" s="64"/>
      <c r="B11" s="64">
        <v>63</v>
      </c>
      <c r="C11" s="64"/>
      <c r="D11" s="64" t="s">
        <v>45</v>
      </c>
      <c r="E11" s="70">
        <f>E12+E13+E14</f>
        <v>1589388</v>
      </c>
      <c r="F11" s="65">
        <f>F12+F13+F14</f>
        <v>1403190</v>
      </c>
      <c r="G11" s="65">
        <f>F12+F13+F14</f>
        <v>1403190</v>
      </c>
    </row>
    <row r="12" spans="1:7" ht="26.25" customHeight="1" x14ac:dyDescent="0.25">
      <c r="A12" s="12"/>
      <c r="B12" s="17"/>
      <c r="C12" s="17" t="s">
        <v>56</v>
      </c>
      <c r="D12" s="17" t="s">
        <v>76</v>
      </c>
      <c r="E12" s="10">
        <v>8150</v>
      </c>
      <c r="F12" s="10">
        <v>8520</v>
      </c>
      <c r="G12" s="10">
        <v>8520</v>
      </c>
    </row>
    <row r="13" spans="1:7" ht="39.75" customHeight="1" x14ac:dyDescent="0.25">
      <c r="A13" s="12"/>
      <c r="B13" s="17"/>
      <c r="C13" s="17" t="s">
        <v>57</v>
      </c>
      <c r="D13" s="17" t="s">
        <v>71</v>
      </c>
      <c r="E13" s="10">
        <v>1570653</v>
      </c>
      <c r="F13" s="10">
        <v>1375630</v>
      </c>
      <c r="G13" s="10">
        <v>1375630</v>
      </c>
    </row>
    <row r="14" spans="1:7" ht="39.75" customHeight="1" x14ac:dyDescent="0.25">
      <c r="A14" s="12"/>
      <c r="B14" s="17"/>
      <c r="C14" s="17" t="s">
        <v>58</v>
      </c>
      <c r="D14" s="17" t="s">
        <v>72</v>
      </c>
      <c r="E14" s="10">
        <v>10585</v>
      </c>
      <c r="F14" s="10">
        <v>19040</v>
      </c>
      <c r="G14" s="10">
        <v>19040</v>
      </c>
    </row>
    <row r="15" spans="1:7" ht="39.75" customHeight="1" x14ac:dyDescent="0.25">
      <c r="A15" s="12"/>
      <c r="B15" s="64">
        <v>64</v>
      </c>
      <c r="C15" s="64"/>
      <c r="D15" s="64" t="s">
        <v>124</v>
      </c>
      <c r="E15" s="53">
        <v>2</v>
      </c>
      <c r="F15" s="10"/>
      <c r="G15" s="10"/>
    </row>
    <row r="16" spans="1:7" ht="39.75" customHeight="1" x14ac:dyDescent="0.25">
      <c r="A16" s="12"/>
      <c r="B16" s="64"/>
      <c r="C16" s="17" t="s">
        <v>60</v>
      </c>
      <c r="D16" s="17" t="s">
        <v>37</v>
      </c>
      <c r="E16" s="10">
        <v>2</v>
      </c>
      <c r="F16" s="10"/>
      <c r="G16" s="10"/>
    </row>
    <row r="17" spans="1:7" ht="79.5" customHeight="1" x14ac:dyDescent="0.25">
      <c r="A17" s="12"/>
      <c r="B17" s="64">
        <v>65</v>
      </c>
      <c r="C17" s="64"/>
      <c r="D17" s="64" t="s">
        <v>54</v>
      </c>
      <c r="E17" s="65">
        <f>E18</f>
        <v>37898</v>
      </c>
      <c r="F17" s="65">
        <f t="shared" ref="F17:G17" si="0">F18</f>
        <v>60050</v>
      </c>
      <c r="G17" s="65">
        <f t="shared" si="0"/>
        <v>60050</v>
      </c>
    </row>
    <row r="18" spans="1:7" ht="54.75" customHeight="1" x14ac:dyDescent="0.25">
      <c r="A18" s="12"/>
      <c r="B18" s="17"/>
      <c r="C18" s="17" t="s">
        <v>59</v>
      </c>
      <c r="D18" s="17" t="s">
        <v>75</v>
      </c>
      <c r="E18" s="10">
        <v>37898</v>
      </c>
      <c r="F18" s="10">
        <v>60050</v>
      </c>
      <c r="G18" s="10">
        <v>60050</v>
      </c>
    </row>
    <row r="19" spans="1:7" ht="54.75" customHeight="1" x14ac:dyDescent="0.25">
      <c r="A19" s="64"/>
      <c r="B19" s="64">
        <v>66</v>
      </c>
      <c r="C19" s="64"/>
      <c r="D19" s="64" t="s">
        <v>55</v>
      </c>
      <c r="E19" s="65">
        <f>E20+E21</f>
        <v>6500</v>
      </c>
      <c r="F19" s="65">
        <f>F20+F21</f>
        <v>7500</v>
      </c>
      <c r="G19" s="65">
        <f>G20+G21</f>
        <v>7500</v>
      </c>
    </row>
    <row r="20" spans="1:7" ht="54.75" customHeight="1" x14ac:dyDescent="0.25">
      <c r="A20" s="12"/>
      <c r="B20" s="17"/>
      <c r="C20" s="17" t="s">
        <v>60</v>
      </c>
      <c r="D20" s="17" t="s">
        <v>37</v>
      </c>
      <c r="E20" s="10">
        <v>4500</v>
      </c>
      <c r="F20" s="10">
        <v>5500</v>
      </c>
      <c r="G20" s="10">
        <v>5500</v>
      </c>
    </row>
    <row r="21" spans="1:7" ht="54.75" customHeight="1" x14ac:dyDescent="0.25">
      <c r="A21" s="12"/>
      <c r="B21" s="17"/>
      <c r="C21" s="17" t="s">
        <v>61</v>
      </c>
      <c r="D21" s="17" t="s">
        <v>81</v>
      </c>
      <c r="E21" s="10">
        <v>2000</v>
      </c>
      <c r="F21" s="10">
        <v>2000</v>
      </c>
      <c r="G21" s="10">
        <v>2000</v>
      </c>
    </row>
    <row r="22" spans="1:7" ht="63" customHeight="1" x14ac:dyDescent="0.25">
      <c r="A22" s="66"/>
      <c r="B22" s="67">
        <v>67</v>
      </c>
      <c r="C22" s="68"/>
      <c r="D22" s="64" t="s">
        <v>46</v>
      </c>
      <c r="E22" s="69">
        <f>E23+E24</f>
        <v>230112</v>
      </c>
      <c r="F22" s="69">
        <f>F23+F24</f>
        <v>108934.22</v>
      </c>
      <c r="G22" s="69">
        <f>G23+G24</f>
        <v>108934.22</v>
      </c>
    </row>
    <row r="23" spans="1:7" x14ac:dyDescent="0.25">
      <c r="A23" s="13"/>
      <c r="B23" s="13"/>
      <c r="C23" s="51" t="s">
        <v>62</v>
      </c>
      <c r="D23" s="50" t="s">
        <v>73</v>
      </c>
      <c r="E23" s="52">
        <v>45366</v>
      </c>
      <c r="F23" s="52">
        <v>48444.22</v>
      </c>
      <c r="G23" s="52">
        <v>48444.22</v>
      </c>
    </row>
    <row r="24" spans="1:7" ht="41.25" customHeight="1" x14ac:dyDescent="0.25">
      <c r="A24" s="13"/>
      <c r="B24" s="13"/>
      <c r="C24" s="50" t="s">
        <v>67</v>
      </c>
      <c r="D24" s="50" t="s">
        <v>18</v>
      </c>
      <c r="E24" s="52">
        <v>184746</v>
      </c>
      <c r="F24" s="52">
        <v>60490</v>
      </c>
      <c r="G24" s="52">
        <v>60490</v>
      </c>
    </row>
    <row r="25" spans="1:7" x14ac:dyDescent="0.25">
      <c r="A25" s="15">
        <v>9</v>
      </c>
      <c r="B25" s="16"/>
      <c r="C25" s="16"/>
      <c r="D25" s="29" t="s">
        <v>63</v>
      </c>
      <c r="E25" s="10"/>
      <c r="F25" s="10"/>
      <c r="G25" s="10"/>
    </row>
    <row r="26" spans="1:7" x14ac:dyDescent="0.25">
      <c r="A26" s="71"/>
      <c r="B26" s="64">
        <v>92</v>
      </c>
      <c r="C26" s="64"/>
      <c r="D26" s="72" t="s">
        <v>64</v>
      </c>
      <c r="E26" s="65">
        <f>E27+E28+E29+E30-E31</f>
        <v>38587</v>
      </c>
      <c r="F26" s="65"/>
      <c r="G26" s="73"/>
    </row>
    <row r="27" spans="1:7" x14ac:dyDescent="0.25">
      <c r="A27" s="17"/>
      <c r="B27" s="17"/>
      <c r="C27" s="17" t="s">
        <v>60</v>
      </c>
      <c r="D27" s="30" t="s">
        <v>65</v>
      </c>
      <c r="E27" s="10">
        <v>2267</v>
      </c>
      <c r="F27" s="10"/>
      <c r="G27" s="11"/>
    </row>
    <row r="28" spans="1:7" ht="25.5" x14ac:dyDescent="0.25">
      <c r="A28" s="17"/>
      <c r="B28" s="17"/>
      <c r="C28" s="17" t="s">
        <v>59</v>
      </c>
      <c r="D28" s="30" t="s">
        <v>65</v>
      </c>
      <c r="E28" s="10">
        <v>27172</v>
      </c>
      <c r="F28" s="10"/>
      <c r="G28" s="11"/>
    </row>
    <row r="29" spans="1:7" x14ac:dyDescent="0.25">
      <c r="A29" s="17"/>
      <c r="B29" s="17"/>
      <c r="C29" s="17" t="s">
        <v>57</v>
      </c>
      <c r="D29" s="30" t="s">
        <v>65</v>
      </c>
      <c r="E29" s="10">
        <v>1366</v>
      </c>
      <c r="F29" s="10"/>
      <c r="G29" s="11"/>
    </row>
    <row r="30" spans="1:7" x14ac:dyDescent="0.25">
      <c r="A30" s="17"/>
      <c r="B30" s="17"/>
      <c r="C30" s="17" t="s">
        <v>56</v>
      </c>
      <c r="D30" s="30" t="s">
        <v>65</v>
      </c>
      <c r="E30" s="10">
        <v>12127</v>
      </c>
      <c r="F30" s="10"/>
      <c r="G30" s="11"/>
    </row>
    <row r="31" spans="1:7" x14ac:dyDescent="0.25">
      <c r="A31" s="17"/>
      <c r="B31" s="17"/>
      <c r="C31" s="17" t="s">
        <v>58</v>
      </c>
      <c r="D31" s="30" t="s">
        <v>119</v>
      </c>
      <c r="E31" s="10">
        <v>4345</v>
      </c>
      <c r="F31" s="10"/>
      <c r="G31" s="11"/>
    </row>
    <row r="32" spans="1:7" ht="15.75" x14ac:dyDescent="0.25">
      <c r="A32" s="61"/>
      <c r="B32" s="114" t="s">
        <v>66</v>
      </c>
      <c r="C32" s="115"/>
      <c r="D32" s="116"/>
      <c r="E32" s="62">
        <f>E10+E26</f>
        <v>1902487</v>
      </c>
      <c r="F32" s="62">
        <f>F10+F26</f>
        <v>1579674.22</v>
      </c>
      <c r="G32" s="62">
        <f>G10+G26</f>
        <v>1579674.22</v>
      </c>
    </row>
    <row r="33" spans="1:7" ht="40.5" customHeight="1" x14ac:dyDescent="0.25"/>
    <row r="34" spans="1:7" ht="15.75" x14ac:dyDescent="0.25">
      <c r="A34" s="90" t="s">
        <v>79</v>
      </c>
      <c r="B34" s="113"/>
      <c r="C34" s="113"/>
      <c r="D34" s="113"/>
      <c r="E34" s="113"/>
      <c r="F34" s="113"/>
      <c r="G34" s="113"/>
    </row>
    <row r="35" spans="1:7" ht="18" x14ac:dyDescent="0.25">
      <c r="A35" s="5"/>
      <c r="B35" s="5"/>
      <c r="C35" s="5"/>
      <c r="D35" s="5"/>
      <c r="E35" s="5"/>
      <c r="F35" s="6"/>
      <c r="G35" s="6"/>
    </row>
    <row r="36" spans="1:7" ht="25.5" x14ac:dyDescent="0.25">
      <c r="A36" s="24" t="s">
        <v>14</v>
      </c>
      <c r="B36" s="23" t="s">
        <v>15</v>
      </c>
      <c r="C36" s="23" t="s">
        <v>16</v>
      </c>
      <c r="D36" s="23" t="s">
        <v>19</v>
      </c>
      <c r="E36" s="24" t="s">
        <v>42</v>
      </c>
      <c r="F36" s="24" t="s">
        <v>43</v>
      </c>
      <c r="G36" s="24" t="s">
        <v>44</v>
      </c>
    </row>
    <row r="37" spans="1:7" ht="15.75" customHeight="1" x14ac:dyDescent="0.25">
      <c r="A37" s="61">
        <v>3</v>
      </c>
      <c r="B37" s="61"/>
      <c r="C37" s="61"/>
      <c r="D37" s="61" t="s">
        <v>20</v>
      </c>
      <c r="E37" s="62">
        <f>E38+E42+E51+E54+E56+E58</f>
        <v>1781812</v>
      </c>
      <c r="F37" s="62">
        <f>F38+F42+F51+F56</f>
        <v>1548824.22</v>
      </c>
      <c r="G37" s="62">
        <f>G38+G42+G51+G56</f>
        <v>1548824.22</v>
      </c>
    </row>
    <row r="38" spans="1:7" ht="15.75" customHeight="1" x14ac:dyDescent="0.25">
      <c r="A38" s="64"/>
      <c r="B38" s="64">
        <v>31</v>
      </c>
      <c r="C38" s="64"/>
      <c r="D38" s="64" t="s">
        <v>21</v>
      </c>
      <c r="E38" s="69">
        <f>E39+E40+E41</f>
        <v>1456280</v>
      </c>
      <c r="F38" s="69">
        <f>F39+F40+F41</f>
        <v>1299430</v>
      </c>
      <c r="G38" s="69">
        <f>G39+G40+G41</f>
        <v>1299430</v>
      </c>
    </row>
    <row r="39" spans="1:7" ht="27" customHeight="1" x14ac:dyDescent="0.25">
      <c r="A39" s="13"/>
      <c r="B39" s="13"/>
      <c r="C39" s="50" t="s">
        <v>68</v>
      </c>
      <c r="D39" s="51" t="s">
        <v>18</v>
      </c>
      <c r="E39" s="10">
        <v>45940</v>
      </c>
      <c r="F39" s="10">
        <v>37850</v>
      </c>
      <c r="G39" s="10">
        <v>37850</v>
      </c>
    </row>
    <row r="40" spans="1:7" x14ac:dyDescent="0.25">
      <c r="A40" s="13"/>
      <c r="B40" s="13"/>
      <c r="C40" s="51" t="s">
        <v>57</v>
      </c>
      <c r="D40" s="51" t="s">
        <v>71</v>
      </c>
      <c r="E40" s="10">
        <v>1409750</v>
      </c>
      <c r="F40" s="10">
        <v>1260990</v>
      </c>
      <c r="G40" s="10">
        <v>1260990</v>
      </c>
    </row>
    <row r="41" spans="1:7" x14ac:dyDescent="0.25">
      <c r="A41" s="13"/>
      <c r="B41" s="13"/>
      <c r="C41" s="51" t="s">
        <v>58</v>
      </c>
      <c r="D41" s="51" t="s">
        <v>72</v>
      </c>
      <c r="E41" s="10">
        <v>590</v>
      </c>
      <c r="F41" s="10">
        <v>590</v>
      </c>
      <c r="G41" s="10">
        <v>590</v>
      </c>
    </row>
    <row r="42" spans="1:7" x14ac:dyDescent="0.25">
      <c r="A42" s="66"/>
      <c r="B42" s="67">
        <v>32</v>
      </c>
      <c r="C42" s="68"/>
      <c r="D42" s="67" t="s">
        <v>33</v>
      </c>
      <c r="E42" s="69">
        <f>E43+E44+E45+E46+E47+E48+E49+E50</f>
        <v>305811.17</v>
      </c>
      <c r="F42" s="69">
        <f>F43+F44+F45+F46+F47+F48+F49+F50</f>
        <v>230949.22</v>
      </c>
      <c r="G42" s="69">
        <f>G43+G44+G45+G46+G47+G48+G49+G50</f>
        <v>230949.22</v>
      </c>
    </row>
    <row r="43" spans="1:7" ht="25.5" x14ac:dyDescent="0.25">
      <c r="A43" s="13"/>
      <c r="B43" s="13"/>
      <c r="C43" s="50" t="s">
        <v>68</v>
      </c>
      <c r="D43" s="50" t="s">
        <v>18</v>
      </c>
      <c r="E43" s="10">
        <v>64981</v>
      </c>
      <c r="F43" s="10">
        <v>22640</v>
      </c>
      <c r="G43" s="10">
        <v>22640</v>
      </c>
    </row>
    <row r="44" spans="1:7" x14ac:dyDescent="0.25">
      <c r="A44" s="13"/>
      <c r="B44" s="13"/>
      <c r="C44" s="51" t="s">
        <v>62</v>
      </c>
      <c r="D44" s="50" t="s">
        <v>73</v>
      </c>
      <c r="E44" s="52">
        <v>44344.17</v>
      </c>
      <c r="F44" s="52">
        <v>46319.22</v>
      </c>
      <c r="G44" s="52">
        <v>46319.22</v>
      </c>
    </row>
    <row r="45" spans="1:7" x14ac:dyDescent="0.25">
      <c r="A45" s="13"/>
      <c r="B45" s="13"/>
      <c r="C45" s="51" t="s">
        <v>69</v>
      </c>
      <c r="D45" s="50" t="s">
        <v>74</v>
      </c>
      <c r="E45" s="10">
        <v>1600</v>
      </c>
      <c r="F45" s="10">
        <v>1600</v>
      </c>
      <c r="G45" s="10">
        <v>1600</v>
      </c>
    </row>
    <row r="46" spans="1:7" x14ac:dyDescent="0.25">
      <c r="A46" s="13"/>
      <c r="B46" s="13"/>
      <c r="C46" s="51" t="s">
        <v>70</v>
      </c>
      <c r="D46" s="50" t="s">
        <v>37</v>
      </c>
      <c r="E46" s="10">
        <v>5069</v>
      </c>
      <c r="F46" s="10">
        <v>5000</v>
      </c>
      <c r="G46" s="10">
        <v>5000</v>
      </c>
    </row>
    <row r="47" spans="1:7" ht="25.5" x14ac:dyDescent="0.25">
      <c r="A47" s="13"/>
      <c r="B47" s="13"/>
      <c r="C47" s="50" t="s">
        <v>59</v>
      </c>
      <c r="D47" s="50" t="s">
        <v>75</v>
      </c>
      <c r="E47" s="10">
        <v>35820</v>
      </c>
      <c r="F47" s="10">
        <v>53800</v>
      </c>
      <c r="G47" s="10">
        <v>53800</v>
      </c>
    </row>
    <row r="48" spans="1:7" x14ac:dyDescent="0.25">
      <c r="A48" s="13"/>
      <c r="B48" s="13"/>
      <c r="C48" s="51" t="s">
        <v>57</v>
      </c>
      <c r="D48" s="50" t="s">
        <v>71</v>
      </c>
      <c r="E48" s="10">
        <v>142270</v>
      </c>
      <c r="F48" s="10">
        <v>75920</v>
      </c>
      <c r="G48" s="10">
        <v>75920</v>
      </c>
    </row>
    <row r="49" spans="1:7" x14ac:dyDescent="0.25">
      <c r="A49" s="13"/>
      <c r="B49" s="13"/>
      <c r="C49" s="51" t="s">
        <v>56</v>
      </c>
      <c r="D49" s="50" t="s">
        <v>76</v>
      </c>
      <c r="E49" s="10">
        <v>8577</v>
      </c>
      <c r="F49" s="10">
        <v>8520</v>
      </c>
      <c r="G49" s="10">
        <v>8520</v>
      </c>
    </row>
    <row r="50" spans="1:7" x14ac:dyDescent="0.25">
      <c r="A50" s="13"/>
      <c r="B50" s="13"/>
      <c r="C50" s="51" t="s">
        <v>58</v>
      </c>
      <c r="D50" s="50" t="s">
        <v>72</v>
      </c>
      <c r="E50" s="10">
        <v>3150</v>
      </c>
      <c r="F50" s="10">
        <v>17150</v>
      </c>
      <c r="G50" s="10">
        <v>17150</v>
      </c>
    </row>
    <row r="51" spans="1:7" x14ac:dyDescent="0.25">
      <c r="A51" s="66"/>
      <c r="B51" s="67">
        <v>34</v>
      </c>
      <c r="C51" s="74"/>
      <c r="D51" s="75" t="s">
        <v>77</v>
      </c>
      <c r="E51" s="69">
        <f>E52+E53</f>
        <v>2221.83</v>
      </c>
      <c r="F51" s="65">
        <f t="shared" ref="F51:G51" si="1">F52</f>
        <v>1725</v>
      </c>
      <c r="G51" s="65">
        <f t="shared" si="1"/>
        <v>1725</v>
      </c>
    </row>
    <row r="52" spans="1:7" x14ac:dyDescent="0.25">
      <c r="A52" s="13"/>
      <c r="B52" s="13"/>
      <c r="C52" s="51" t="s">
        <v>62</v>
      </c>
      <c r="D52" s="50" t="s">
        <v>73</v>
      </c>
      <c r="E52" s="52">
        <v>1021.83</v>
      </c>
      <c r="F52" s="10">
        <v>1725</v>
      </c>
      <c r="G52" s="10">
        <v>1725</v>
      </c>
    </row>
    <row r="53" spans="1:7" ht="25.5" x14ac:dyDescent="0.25">
      <c r="A53" s="13"/>
      <c r="B53" s="13"/>
      <c r="C53" s="50" t="s">
        <v>68</v>
      </c>
      <c r="D53" s="50" t="s">
        <v>18</v>
      </c>
      <c r="E53" s="10">
        <v>1200</v>
      </c>
      <c r="F53" s="10"/>
      <c r="G53" s="10"/>
    </row>
    <row r="54" spans="1:7" ht="46.5" customHeight="1" x14ac:dyDescent="0.25">
      <c r="A54" s="13"/>
      <c r="B54" s="67">
        <v>36</v>
      </c>
      <c r="C54" s="87"/>
      <c r="D54" s="75" t="s">
        <v>126</v>
      </c>
      <c r="E54" s="65">
        <f>E55</f>
        <v>93</v>
      </c>
      <c r="F54" s="10"/>
      <c r="G54" s="10"/>
    </row>
    <row r="55" spans="1:7" ht="21.75" customHeight="1" x14ac:dyDescent="0.25">
      <c r="A55" s="13"/>
      <c r="B55" s="13"/>
      <c r="C55" s="51" t="s">
        <v>57</v>
      </c>
      <c r="D55" s="51" t="s">
        <v>71</v>
      </c>
      <c r="E55" s="10">
        <v>93</v>
      </c>
      <c r="F55" s="10"/>
      <c r="G55" s="10"/>
    </row>
    <row r="56" spans="1:7" ht="57" x14ac:dyDescent="0.25">
      <c r="A56" s="66"/>
      <c r="B56" s="67">
        <v>37</v>
      </c>
      <c r="C56" s="74"/>
      <c r="D56" s="75" t="s">
        <v>78</v>
      </c>
      <c r="E56" s="69">
        <f>E57</f>
        <v>16720</v>
      </c>
      <c r="F56" s="69">
        <f t="shared" ref="F56:G56" si="2">F57</f>
        <v>16720</v>
      </c>
      <c r="G56" s="69">
        <f t="shared" si="2"/>
        <v>16720</v>
      </c>
    </row>
    <row r="57" spans="1:7" x14ac:dyDescent="0.25">
      <c r="A57" s="13"/>
      <c r="B57" s="31"/>
      <c r="C57" s="51" t="s">
        <v>57</v>
      </c>
      <c r="D57" s="51" t="s">
        <v>71</v>
      </c>
      <c r="E57" s="10">
        <v>16720</v>
      </c>
      <c r="F57" s="10">
        <v>16720</v>
      </c>
      <c r="G57" s="10">
        <v>16720</v>
      </c>
    </row>
    <row r="58" spans="1:7" ht="18.75" customHeight="1" x14ac:dyDescent="0.25">
      <c r="A58" s="13"/>
      <c r="B58" s="67">
        <v>38</v>
      </c>
      <c r="C58" s="87"/>
      <c r="D58" s="74" t="s">
        <v>125</v>
      </c>
      <c r="E58" s="65">
        <f>E59</f>
        <v>686</v>
      </c>
      <c r="F58" s="10"/>
      <c r="G58" s="10"/>
    </row>
    <row r="59" spans="1:7" ht="21" customHeight="1" x14ac:dyDescent="0.25">
      <c r="A59" s="13"/>
      <c r="B59" s="31"/>
      <c r="C59" s="51" t="s">
        <v>57</v>
      </c>
      <c r="D59" s="51" t="s">
        <v>71</v>
      </c>
      <c r="E59" s="10">
        <v>686</v>
      </c>
      <c r="F59" s="10"/>
      <c r="G59" s="10"/>
    </row>
    <row r="60" spans="1:7" ht="36.75" customHeight="1" x14ac:dyDescent="0.25">
      <c r="A60" s="76">
        <v>4</v>
      </c>
      <c r="B60" s="77"/>
      <c r="C60" s="77"/>
      <c r="D60" s="78" t="s">
        <v>22</v>
      </c>
      <c r="E60" s="62">
        <f>E61</f>
        <v>120675</v>
      </c>
      <c r="F60" s="62">
        <f>F61</f>
        <v>30850</v>
      </c>
      <c r="G60" s="62">
        <f>G61</f>
        <v>30850</v>
      </c>
    </row>
    <row r="61" spans="1:7" ht="45" x14ac:dyDescent="0.25">
      <c r="A61" s="64"/>
      <c r="B61" s="64">
        <v>42</v>
      </c>
      <c r="C61" s="64"/>
      <c r="D61" s="72" t="s">
        <v>48</v>
      </c>
      <c r="E61" s="69">
        <f>E62+E63+E64+E65+E66+E67+E68+E69</f>
        <v>120675</v>
      </c>
      <c r="F61" s="69">
        <f>F62+F64+F65+F66+F67+F68+F69</f>
        <v>30850</v>
      </c>
      <c r="G61" s="69">
        <f>G62+G64+G65+G66+G67+G68+G69</f>
        <v>30850</v>
      </c>
    </row>
    <row r="62" spans="1:7" x14ac:dyDescent="0.25">
      <c r="A62" s="17"/>
      <c r="B62" s="17"/>
      <c r="C62" s="51" t="s">
        <v>62</v>
      </c>
      <c r="D62" s="50" t="s">
        <v>73</v>
      </c>
      <c r="E62" s="10">
        <v>0</v>
      </c>
      <c r="F62" s="10">
        <v>400</v>
      </c>
      <c r="G62" s="10">
        <v>400</v>
      </c>
    </row>
    <row r="63" spans="1:7" ht="25.5" x14ac:dyDescent="0.25">
      <c r="A63" s="17"/>
      <c r="B63" s="17"/>
      <c r="C63" s="50" t="s">
        <v>68</v>
      </c>
      <c r="D63" s="50" t="s">
        <v>18</v>
      </c>
      <c r="E63" s="10">
        <v>72625</v>
      </c>
      <c r="F63" s="10"/>
      <c r="G63" s="10"/>
    </row>
    <row r="64" spans="1:7" x14ac:dyDescent="0.25">
      <c r="A64" s="17"/>
      <c r="B64" s="17"/>
      <c r="C64" s="51" t="s">
        <v>69</v>
      </c>
      <c r="D64" s="50" t="s">
        <v>74</v>
      </c>
      <c r="E64" s="10">
        <v>400</v>
      </c>
      <c r="F64" s="10">
        <v>400</v>
      </c>
      <c r="G64" s="10">
        <v>400</v>
      </c>
    </row>
    <row r="65" spans="1:7" x14ac:dyDescent="0.25">
      <c r="A65" s="17"/>
      <c r="B65" s="17"/>
      <c r="C65" s="51" t="s">
        <v>70</v>
      </c>
      <c r="D65" s="50" t="s">
        <v>37</v>
      </c>
      <c r="E65" s="10">
        <v>1700</v>
      </c>
      <c r="F65" s="10">
        <v>500</v>
      </c>
      <c r="G65" s="10">
        <v>500</v>
      </c>
    </row>
    <row r="66" spans="1:7" ht="25.5" x14ac:dyDescent="0.25">
      <c r="A66" s="17"/>
      <c r="B66" s="17"/>
      <c r="C66" s="50" t="s">
        <v>59</v>
      </c>
      <c r="D66" s="50" t="s">
        <v>75</v>
      </c>
      <c r="E66" s="10">
        <v>29250</v>
      </c>
      <c r="F66" s="10">
        <v>6250</v>
      </c>
      <c r="G66" s="10">
        <v>6250</v>
      </c>
    </row>
    <row r="67" spans="1:7" x14ac:dyDescent="0.25">
      <c r="A67" s="17"/>
      <c r="B67" s="17"/>
      <c r="C67" s="51" t="s">
        <v>57</v>
      </c>
      <c r="D67" s="50" t="s">
        <v>71</v>
      </c>
      <c r="E67" s="10">
        <v>2500</v>
      </c>
      <c r="F67" s="10">
        <v>22000</v>
      </c>
      <c r="G67" s="10">
        <v>22000</v>
      </c>
    </row>
    <row r="68" spans="1:7" x14ac:dyDescent="0.25">
      <c r="A68" s="17"/>
      <c r="B68" s="17"/>
      <c r="C68" s="51" t="s">
        <v>56</v>
      </c>
      <c r="D68" s="50" t="s">
        <v>76</v>
      </c>
      <c r="E68" s="10">
        <v>11700</v>
      </c>
      <c r="F68" s="10"/>
      <c r="G68" s="10"/>
    </row>
    <row r="69" spans="1:7" x14ac:dyDescent="0.25">
      <c r="A69" s="17"/>
      <c r="B69" s="17"/>
      <c r="C69" s="51" t="s">
        <v>58</v>
      </c>
      <c r="D69" s="50" t="s">
        <v>72</v>
      </c>
      <c r="E69" s="10">
        <v>2500</v>
      </c>
      <c r="F69" s="10">
        <v>1300</v>
      </c>
      <c r="G69" s="10">
        <v>1300</v>
      </c>
    </row>
    <row r="70" spans="1:7" ht="15.75" x14ac:dyDescent="0.25">
      <c r="A70" s="79"/>
      <c r="B70" s="79"/>
      <c r="C70" s="111" t="s">
        <v>80</v>
      </c>
      <c r="D70" s="112"/>
      <c r="E70" s="62">
        <f>E37+E60</f>
        <v>1902487</v>
      </c>
      <c r="F70" s="62">
        <f>F37+F60</f>
        <v>1579674.22</v>
      </c>
      <c r="G70" s="63">
        <f>G37+G60</f>
        <v>1579674.22</v>
      </c>
    </row>
  </sheetData>
  <mergeCells count="7">
    <mergeCell ref="C70:D70"/>
    <mergeCell ref="A7:G7"/>
    <mergeCell ref="A34:G34"/>
    <mergeCell ref="A1:G1"/>
    <mergeCell ref="A3:G3"/>
    <mergeCell ref="A5:G5"/>
    <mergeCell ref="B32:D32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8" sqref="A8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54" customHeight="1" x14ac:dyDescent="0.25">
      <c r="A1" s="90" t="s">
        <v>123</v>
      </c>
      <c r="B1" s="90"/>
      <c r="C1" s="90"/>
      <c r="D1" s="90"/>
    </row>
    <row r="2" spans="1:4" ht="18" customHeight="1" x14ac:dyDescent="0.25">
      <c r="A2" s="5"/>
      <c r="B2" s="5"/>
      <c r="C2" s="5"/>
      <c r="D2" s="5"/>
    </row>
    <row r="3" spans="1:4" ht="15.75" x14ac:dyDescent="0.25">
      <c r="A3" s="90" t="s">
        <v>30</v>
      </c>
      <c r="B3" s="90"/>
      <c r="C3" s="92"/>
      <c r="D3" s="92"/>
    </row>
    <row r="4" spans="1:4" ht="18" x14ac:dyDescent="0.25">
      <c r="A4" s="5"/>
      <c r="B4" s="5"/>
      <c r="C4" s="6"/>
      <c r="D4" s="6"/>
    </row>
    <row r="5" spans="1:4" ht="18" customHeight="1" x14ac:dyDescent="0.25">
      <c r="A5" s="90" t="s">
        <v>13</v>
      </c>
      <c r="B5" s="91"/>
      <c r="C5" s="91"/>
      <c r="D5" s="91"/>
    </row>
    <row r="6" spans="1:4" ht="18" x14ac:dyDescent="0.25">
      <c r="A6" s="5"/>
      <c r="B6" s="5"/>
      <c r="C6" s="6"/>
      <c r="D6" s="6"/>
    </row>
    <row r="7" spans="1:4" ht="15.75" x14ac:dyDescent="0.25">
      <c r="A7" s="90" t="s">
        <v>23</v>
      </c>
      <c r="B7" s="113"/>
      <c r="C7" s="113"/>
      <c r="D7" s="113"/>
    </row>
    <row r="8" spans="1:4" ht="18" x14ac:dyDescent="0.25">
      <c r="A8" s="5"/>
      <c r="B8" s="5"/>
      <c r="C8" s="6"/>
      <c r="D8" s="6"/>
    </row>
    <row r="9" spans="1:4" ht="25.5" x14ac:dyDescent="0.25">
      <c r="A9" s="24" t="s">
        <v>24</v>
      </c>
      <c r="B9" s="24" t="s">
        <v>42</v>
      </c>
      <c r="C9" s="24" t="s">
        <v>43</v>
      </c>
      <c r="D9" s="24" t="s">
        <v>44</v>
      </c>
    </row>
    <row r="10" spans="1:4" ht="20.100000000000001" customHeight="1" x14ac:dyDescent="0.25">
      <c r="A10" s="12" t="s">
        <v>25</v>
      </c>
      <c r="B10" s="52">
        <f>B11</f>
        <v>1902487</v>
      </c>
      <c r="C10" s="52">
        <f t="shared" ref="C10:D10" si="0">C11</f>
        <v>1579674.22</v>
      </c>
      <c r="D10" s="52">
        <f t="shared" si="0"/>
        <v>1579674.22</v>
      </c>
    </row>
    <row r="11" spans="1:4" ht="20.100000000000001" customHeight="1" x14ac:dyDescent="0.25">
      <c r="A11" s="12" t="s">
        <v>82</v>
      </c>
      <c r="B11" s="54">
        <f>B12+B13</f>
        <v>1902487</v>
      </c>
      <c r="C11" s="54">
        <f t="shared" ref="C11:D11" si="1">C12+C13</f>
        <v>1579674.22</v>
      </c>
      <c r="D11" s="54">
        <f t="shared" si="1"/>
        <v>1579674.22</v>
      </c>
    </row>
    <row r="12" spans="1:4" ht="20.100000000000001" customHeight="1" x14ac:dyDescent="0.25">
      <c r="A12" s="50" t="s">
        <v>83</v>
      </c>
      <c r="B12" s="52">
        <v>1833727</v>
      </c>
      <c r="C12" s="52">
        <v>1526024.22</v>
      </c>
      <c r="D12" s="52">
        <v>1526024.22</v>
      </c>
    </row>
    <row r="13" spans="1:4" ht="20.100000000000001" customHeight="1" x14ac:dyDescent="0.25">
      <c r="A13" s="18" t="s">
        <v>84</v>
      </c>
      <c r="B13" s="52">
        <v>68760</v>
      </c>
      <c r="C13" s="52">
        <v>53650</v>
      </c>
      <c r="D13" s="52">
        <v>53650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J23" sqref="J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7.25" customHeight="1" x14ac:dyDescent="0.25">
      <c r="A1" s="90" t="s">
        <v>47</v>
      </c>
      <c r="B1" s="90"/>
      <c r="C1" s="90"/>
      <c r="D1" s="90"/>
      <c r="E1" s="90"/>
      <c r="F1" s="90"/>
      <c r="G1" s="90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0" t="s">
        <v>30</v>
      </c>
      <c r="B3" s="90"/>
      <c r="C3" s="90"/>
      <c r="D3" s="90"/>
      <c r="E3" s="90"/>
      <c r="F3" s="92"/>
      <c r="G3" s="92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0" t="s">
        <v>26</v>
      </c>
      <c r="B5" s="91"/>
      <c r="C5" s="91"/>
      <c r="D5" s="91"/>
      <c r="E5" s="91"/>
      <c r="F5" s="91"/>
      <c r="G5" s="91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4" t="s">
        <v>14</v>
      </c>
      <c r="B7" s="23" t="s">
        <v>15</v>
      </c>
      <c r="C7" s="23" t="s">
        <v>16</v>
      </c>
      <c r="D7" s="23" t="s">
        <v>50</v>
      </c>
      <c r="E7" s="24" t="s">
        <v>42</v>
      </c>
      <c r="F7" s="24" t="s">
        <v>43</v>
      </c>
      <c r="G7" s="24" t="s">
        <v>44</v>
      </c>
    </row>
    <row r="8" spans="1:7" ht="25.5" x14ac:dyDescent="0.25">
      <c r="A8" s="12">
        <v>8</v>
      </c>
      <c r="B8" s="12"/>
      <c r="C8" s="12"/>
      <c r="D8" s="12" t="s">
        <v>27</v>
      </c>
      <c r="E8" s="10"/>
      <c r="F8" s="10"/>
      <c r="G8" s="10"/>
    </row>
    <row r="9" spans="1:7" x14ac:dyDescent="0.25">
      <c r="A9" s="12"/>
      <c r="B9" s="17">
        <v>84</v>
      </c>
      <c r="C9" s="17"/>
      <c r="D9" s="17" t="s">
        <v>34</v>
      </c>
      <c r="E9" s="10"/>
      <c r="F9" s="10"/>
      <c r="G9" s="10"/>
    </row>
    <row r="10" spans="1:7" ht="25.5" x14ac:dyDescent="0.25">
      <c r="A10" s="13"/>
      <c r="B10" s="13"/>
      <c r="C10" s="14">
        <v>81</v>
      </c>
      <c r="D10" s="19" t="s">
        <v>35</v>
      </c>
      <c r="E10" s="10"/>
      <c r="F10" s="10"/>
      <c r="G10" s="10"/>
    </row>
    <row r="11" spans="1:7" ht="25.5" x14ac:dyDescent="0.25">
      <c r="A11" s="15">
        <v>5</v>
      </c>
      <c r="B11" s="16"/>
      <c r="C11" s="16"/>
      <c r="D11" s="29" t="s">
        <v>28</v>
      </c>
      <c r="E11" s="10"/>
      <c r="F11" s="10"/>
      <c r="G11" s="10"/>
    </row>
    <row r="12" spans="1:7" ht="25.5" x14ac:dyDescent="0.25">
      <c r="A12" s="17"/>
      <c r="B12" s="17">
        <v>54</v>
      </c>
      <c r="C12" s="17"/>
      <c r="D12" s="30" t="s">
        <v>36</v>
      </c>
      <c r="E12" s="10"/>
      <c r="F12" s="10"/>
      <c r="G12" s="11"/>
    </row>
    <row r="13" spans="1:7" x14ac:dyDescent="0.25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 x14ac:dyDescent="0.25">
      <c r="A14" s="17"/>
      <c r="B14" s="17"/>
      <c r="C14" s="14">
        <v>31</v>
      </c>
      <c r="D14" s="14" t="s">
        <v>37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selection activeCell="E4" sqref="E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90" t="s">
        <v>132</v>
      </c>
      <c r="B1" s="90"/>
      <c r="C1" s="90"/>
      <c r="D1" s="90"/>
      <c r="E1" s="90"/>
      <c r="F1" s="90"/>
      <c r="G1" s="90"/>
    </row>
    <row r="2" spans="1:7" ht="18" x14ac:dyDescent="0.25">
      <c r="A2" s="5"/>
      <c r="B2" s="5"/>
      <c r="C2" s="5"/>
      <c r="D2" s="5"/>
      <c r="E2" s="5"/>
      <c r="F2" s="6"/>
      <c r="G2" s="6"/>
    </row>
    <row r="3" spans="1:7" ht="18" customHeight="1" x14ac:dyDescent="0.25">
      <c r="A3" s="90" t="s">
        <v>29</v>
      </c>
      <c r="B3" s="91"/>
      <c r="C3" s="91"/>
      <c r="D3" s="91"/>
      <c r="E3" s="91"/>
      <c r="F3" s="91"/>
      <c r="G3" s="91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25.5" x14ac:dyDescent="0.25">
      <c r="A5" s="135" t="s">
        <v>31</v>
      </c>
      <c r="B5" s="136"/>
      <c r="C5" s="137"/>
      <c r="D5" s="23" t="s">
        <v>32</v>
      </c>
      <c r="E5" s="24" t="s">
        <v>42</v>
      </c>
      <c r="F5" s="24" t="s">
        <v>43</v>
      </c>
      <c r="G5" s="24" t="s">
        <v>44</v>
      </c>
    </row>
    <row r="6" spans="1:7" ht="24" customHeight="1" x14ac:dyDescent="0.25">
      <c r="A6" s="117" t="s">
        <v>117</v>
      </c>
      <c r="B6" s="118"/>
      <c r="C6" s="119"/>
      <c r="D6" s="82" t="s">
        <v>118</v>
      </c>
      <c r="E6" s="69">
        <f>E7+E17+E50</f>
        <v>1902487</v>
      </c>
      <c r="F6" s="69">
        <f t="shared" ref="F6:G6" si="0">F7+F17+F50</f>
        <v>1575794.22</v>
      </c>
      <c r="G6" s="69">
        <f t="shared" si="0"/>
        <v>1575794.22</v>
      </c>
    </row>
    <row r="7" spans="1:7" s="83" customFormat="1" ht="30" x14ac:dyDescent="0.25">
      <c r="A7" s="117" t="s">
        <v>85</v>
      </c>
      <c r="B7" s="118"/>
      <c r="C7" s="119"/>
      <c r="D7" s="82" t="s">
        <v>86</v>
      </c>
      <c r="E7" s="69">
        <f>E9+E14</f>
        <v>45366</v>
      </c>
      <c r="F7" s="69">
        <f t="shared" ref="F7" si="1">F9+F14</f>
        <v>48444.22</v>
      </c>
      <c r="G7" s="69">
        <f t="shared" ref="G7" si="2">G9+G14</f>
        <v>48444.22</v>
      </c>
    </row>
    <row r="8" spans="1:7" ht="25.5" x14ac:dyDescent="0.25">
      <c r="A8" s="129" t="s">
        <v>87</v>
      </c>
      <c r="B8" s="130"/>
      <c r="C8" s="131"/>
      <c r="D8" s="59" t="s">
        <v>88</v>
      </c>
      <c r="E8" s="54">
        <f>E9</f>
        <v>45366</v>
      </c>
      <c r="F8" s="54">
        <f t="shared" ref="F8:G8" si="3">F9</f>
        <v>48044.22</v>
      </c>
      <c r="G8" s="54">
        <f t="shared" si="3"/>
        <v>48044.22</v>
      </c>
    </row>
    <row r="9" spans="1:7" x14ac:dyDescent="0.25">
      <c r="A9" s="132" t="s">
        <v>89</v>
      </c>
      <c r="B9" s="133"/>
      <c r="C9" s="134"/>
      <c r="D9" s="60" t="s">
        <v>73</v>
      </c>
      <c r="E9" s="52">
        <f>E10</f>
        <v>45366</v>
      </c>
      <c r="F9" s="52">
        <f t="shared" ref="F9:G9" si="4">F10</f>
        <v>48044.22</v>
      </c>
      <c r="G9" s="52">
        <f t="shared" si="4"/>
        <v>48044.22</v>
      </c>
    </row>
    <row r="10" spans="1:7" x14ac:dyDescent="0.25">
      <c r="A10" s="126">
        <v>3</v>
      </c>
      <c r="B10" s="127"/>
      <c r="C10" s="128"/>
      <c r="D10" s="32" t="s">
        <v>20</v>
      </c>
      <c r="E10" s="52">
        <f>E11+E12</f>
        <v>45366</v>
      </c>
      <c r="F10" s="52">
        <f t="shared" ref="F10:G10" si="5">F11+F12</f>
        <v>48044.22</v>
      </c>
      <c r="G10" s="52">
        <f t="shared" si="5"/>
        <v>48044.22</v>
      </c>
    </row>
    <row r="11" spans="1:7" x14ac:dyDescent="0.25">
      <c r="A11" s="120">
        <v>32</v>
      </c>
      <c r="B11" s="121"/>
      <c r="C11" s="122"/>
      <c r="D11" s="55" t="s">
        <v>33</v>
      </c>
      <c r="E11" s="52">
        <v>44344.17</v>
      </c>
      <c r="F11" s="52">
        <v>46319.22</v>
      </c>
      <c r="G11" s="80">
        <v>46319.22</v>
      </c>
    </row>
    <row r="12" spans="1:7" x14ac:dyDescent="0.25">
      <c r="A12" s="120">
        <v>34</v>
      </c>
      <c r="B12" s="121"/>
      <c r="C12" s="122"/>
      <c r="D12" s="55" t="s">
        <v>77</v>
      </c>
      <c r="E12" s="10">
        <v>1021.83</v>
      </c>
      <c r="F12" s="10">
        <v>1725</v>
      </c>
      <c r="G12" s="11">
        <v>1725</v>
      </c>
    </row>
    <row r="13" spans="1:7" ht="27.75" customHeight="1" x14ac:dyDescent="0.25">
      <c r="A13" s="129" t="s">
        <v>90</v>
      </c>
      <c r="B13" s="130"/>
      <c r="C13" s="131"/>
      <c r="D13" s="59" t="s">
        <v>91</v>
      </c>
      <c r="E13" s="53">
        <f>E14</f>
        <v>0</v>
      </c>
      <c r="F13" s="53">
        <f t="shared" ref="F13:G13" si="6">F14</f>
        <v>400</v>
      </c>
      <c r="G13" s="53">
        <f t="shared" si="6"/>
        <v>400</v>
      </c>
    </row>
    <row r="14" spans="1:7" ht="15" customHeight="1" x14ac:dyDescent="0.25">
      <c r="A14" s="132" t="s">
        <v>89</v>
      </c>
      <c r="B14" s="133"/>
      <c r="C14" s="134"/>
      <c r="D14" s="60" t="s">
        <v>73</v>
      </c>
      <c r="E14" s="10">
        <f>E15</f>
        <v>0</v>
      </c>
      <c r="F14" s="10">
        <f t="shared" ref="F14:G14" si="7">F15</f>
        <v>400</v>
      </c>
      <c r="G14" s="10">
        <f t="shared" si="7"/>
        <v>400</v>
      </c>
    </row>
    <row r="15" spans="1:7" ht="25.5" x14ac:dyDescent="0.25">
      <c r="A15" s="126">
        <v>4</v>
      </c>
      <c r="B15" s="127"/>
      <c r="C15" s="128"/>
      <c r="D15" s="32" t="s">
        <v>22</v>
      </c>
      <c r="E15" s="10">
        <f>E16</f>
        <v>0</v>
      </c>
      <c r="F15" s="10">
        <f t="shared" ref="F15:G15" si="8">F16</f>
        <v>400</v>
      </c>
      <c r="G15" s="10">
        <f t="shared" si="8"/>
        <v>400</v>
      </c>
    </row>
    <row r="16" spans="1:7" ht="25.5" x14ac:dyDescent="0.25">
      <c r="A16" s="120">
        <v>42</v>
      </c>
      <c r="B16" s="121"/>
      <c r="C16" s="122"/>
      <c r="D16" s="32" t="s">
        <v>48</v>
      </c>
      <c r="E16" s="10">
        <v>0</v>
      </c>
      <c r="F16" s="10">
        <v>400</v>
      </c>
      <c r="G16" s="11">
        <v>400</v>
      </c>
    </row>
    <row r="17" spans="1:7" s="83" customFormat="1" ht="45" x14ac:dyDescent="0.25">
      <c r="A17" s="117" t="s">
        <v>92</v>
      </c>
      <c r="B17" s="118"/>
      <c r="C17" s="119"/>
      <c r="D17" s="82" t="s">
        <v>93</v>
      </c>
      <c r="E17" s="69">
        <f>E18+E25+E29+E33+E38+E42+E46</f>
        <v>184746</v>
      </c>
      <c r="F17" s="69">
        <f t="shared" ref="F17:G17" si="9">F18+F25+F29+F33+F38+F46</f>
        <v>56610</v>
      </c>
      <c r="G17" s="69">
        <f t="shared" si="9"/>
        <v>56610</v>
      </c>
    </row>
    <row r="18" spans="1:7" ht="38.25" x14ac:dyDescent="0.25">
      <c r="A18" s="129" t="s">
        <v>87</v>
      </c>
      <c r="B18" s="130"/>
      <c r="C18" s="131"/>
      <c r="D18" s="59" t="s">
        <v>95</v>
      </c>
      <c r="E18" s="54">
        <f>E19</f>
        <v>50401</v>
      </c>
      <c r="F18" s="54">
        <f t="shared" ref="F18:F19" si="10">F19</f>
        <v>6720</v>
      </c>
      <c r="G18" s="54">
        <f t="shared" ref="G18:G19" si="11">G19</f>
        <v>6720</v>
      </c>
    </row>
    <row r="19" spans="1:7" x14ac:dyDescent="0.25">
      <c r="A19" s="132" t="s">
        <v>96</v>
      </c>
      <c r="B19" s="133"/>
      <c r="C19" s="134"/>
      <c r="D19" s="60" t="s">
        <v>18</v>
      </c>
      <c r="E19" s="52">
        <f>E20+E23</f>
        <v>50401</v>
      </c>
      <c r="F19" s="52">
        <f t="shared" si="10"/>
        <v>6720</v>
      </c>
      <c r="G19" s="52">
        <f t="shared" si="11"/>
        <v>6720</v>
      </c>
    </row>
    <row r="20" spans="1:7" x14ac:dyDescent="0.25">
      <c r="A20" s="126">
        <v>3</v>
      </c>
      <c r="B20" s="127"/>
      <c r="C20" s="128"/>
      <c r="D20" s="55" t="s">
        <v>20</v>
      </c>
      <c r="E20" s="52">
        <f>E21+E22</f>
        <v>50261</v>
      </c>
      <c r="F20" s="52">
        <f>F21</f>
        <v>6720</v>
      </c>
      <c r="G20" s="52">
        <f>G21</f>
        <v>6720</v>
      </c>
    </row>
    <row r="21" spans="1:7" x14ac:dyDescent="0.25">
      <c r="A21" s="120">
        <v>32</v>
      </c>
      <c r="B21" s="121"/>
      <c r="C21" s="122"/>
      <c r="D21" s="84" t="s">
        <v>33</v>
      </c>
      <c r="E21" s="10">
        <v>49061</v>
      </c>
      <c r="F21" s="10">
        <v>6720</v>
      </c>
      <c r="G21" s="11">
        <v>6720</v>
      </c>
    </row>
    <row r="22" spans="1:7" x14ac:dyDescent="0.25">
      <c r="A22" s="126">
        <v>34</v>
      </c>
      <c r="B22" s="127"/>
      <c r="C22" s="128"/>
      <c r="D22" s="84" t="s">
        <v>77</v>
      </c>
      <c r="E22" s="10">
        <v>1200</v>
      </c>
      <c r="F22" s="10"/>
      <c r="G22" s="11"/>
    </row>
    <row r="23" spans="1:7" ht="25.5" x14ac:dyDescent="0.25">
      <c r="A23" s="126">
        <v>4</v>
      </c>
      <c r="B23" s="127"/>
      <c r="C23" s="128"/>
      <c r="D23" s="84" t="s">
        <v>109</v>
      </c>
      <c r="E23" s="10">
        <f>E24</f>
        <v>140</v>
      </c>
      <c r="F23" s="10">
        <f>F24</f>
        <v>0</v>
      </c>
      <c r="G23" s="11">
        <f>G24</f>
        <v>0</v>
      </c>
    </row>
    <row r="24" spans="1:7" ht="38.25" x14ac:dyDescent="0.25">
      <c r="A24" s="120">
        <v>45</v>
      </c>
      <c r="B24" s="121"/>
      <c r="C24" s="122"/>
      <c r="D24" s="84" t="s">
        <v>135</v>
      </c>
      <c r="E24" s="10">
        <v>140</v>
      </c>
      <c r="F24" s="10"/>
      <c r="G24" s="11"/>
    </row>
    <row r="25" spans="1:7" ht="25.5" x14ac:dyDescent="0.25">
      <c r="A25" s="129" t="s">
        <v>98</v>
      </c>
      <c r="B25" s="130"/>
      <c r="C25" s="131"/>
      <c r="D25" s="59" t="s">
        <v>99</v>
      </c>
      <c r="E25" s="54">
        <f>E26</f>
        <v>470</v>
      </c>
      <c r="F25" s="54">
        <f t="shared" ref="F25:F27" si="12">F26</f>
        <v>470</v>
      </c>
      <c r="G25" s="54">
        <f t="shared" ref="G25:G27" si="13">G26</f>
        <v>470</v>
      </c>
    </row>
    <row r="26" spans="1:7" x14ac:dyDescent="0.25">
      <c r="A26" s="132" t="s">
        <v>96</v>
      </c>
      <c r="B26" s="133"/>
      <c r="C26" s="134"/>
      <c r="D26" s="60" t="s">
        <v>18</v>
      </c>
      <c r="E26" s="52">
        <f>E27</f>
        <v>470</v>
      </c>
      <c r="F26" s="52">
        <f t="shared" si="12"/>
        <v>470</v>
      </c>
      <c r="G26" s="52">
        <f t="shared" si="13"/>
        <v>470</v>
      </c>
    </row>
    <row r="27" spans="1:7" x14ac:dyDescent="0.25">
      <c r="A27" s="126">
        <v>3</v>
      </c>
      <c r="B27" s="127"/>
      <c r="C27" s="128"/>
      <c r="D27" s="55" t="s">
        <v>20</v>
      </c>
      <c r="E27" s="52">
        <f>E28</f>
        <v>470</v>
      </c>
      <c r="F27" s="52">
        <f t="shared" si="12"/>
        <v>470</v>
      </c>
      <c r="G27" s="52">
        <f t="shared" si="13"/>
        <v>470</v>
      </c>
    </row>
    <row r="28" spans="1:7" x14ac:dyDescent="0.25">
      <c r="A28" s="120">
        <v>32</v>
      </c>
      <c r="B28" s="121"/>
      <c r="C28" s="122"/>
      <c r="D28" s="55" t="s">
        <v>33</v>
      </c>
      <c r="E28" s="10">
        <v>470</v>
      </c>
      <c r="F28" s="10">
        <v>470</v>
      </c>
      <c r="G28" s="11">
        <v>470</v>
      </c>
    </row>
    <row r="29" spans="1:7" ht="38.25" x14ac:dyDescent="0.25">
      <c r="A29" s="129" t="s">
        <v>90</v>
      </c>
      <c r="B29" s="130"/>
      <c r="C29" s="131"/>
      <c r="D29" s="59" t="s">
        <v>100</v>
      </c>
      <c r="E29" s="54">
        <f>E30</f>
        <v>1910</v>
      </c>
      <c r="F29" s="54">
        <f t="shared" ref="F29:F31" si="14">F30</f>
        <v>1910</v>
      </c>
      <c r="G29" s="54">
        <f t="shared" ref="G29:G31" si="15">G30</f>
        <v>1910</v>
      </c>
    </row>
    <row r="30" spans="1:7" x14ac:dyDescent="0.25">
      <c r="A30" s="132" t="s">
        <v>96</v>
      </c>
      <c r="B30" s="133"/>
      <c r="C30" s="134"/>
      <c r="D30" s="60" t="s">
        <v>18</v>
      </c>
      <c r="E30" s="52">
        <f>E31</f>
        <v>1910</v>
      </c>
      <c r="F30" s="52">
        <f t="shared" si="14"/>
        <v>1910</v>
      </c>
      <c r="G30" s="52">
        <f t="shared" si="15"/>
        <v>1910</v>
      </c>
    </row>
    <row r="31" spans="1:7" x14ac:dyDescent="0.25">
      <c r="A31" s="126">
        <v>3</v>
      </c>
      <c r="B31" s="127"/>
      <c r="C31" s="128"/>
      <c r="D31" s="55" t="s">
        <v>20</v>
      </c>
      <c r="E31" s="52">
        <f>E32</f>
        <v>1910</v>
      </c>
      <c r="F31" s="52">
        <f t="shared" si="14"/>
        <v>1910</v>
      </c>
      <c r="G31" s="52">
        <f t="shared" si="15"/>
        <v>1910</v>
      </c>
    </row>
    <row r="32" spans="1:7" x14ac:dyDescent="0.25">
      <c r="A32" s="120">
        <v>32</v>
      </c>
      <c r="B32" s="121"/>
      <c r="C32" s="122"/>
      <c r="D32" s="55" t="s">
        <v>33</v>
      </c>
      <c r="E32" s="10">
        <v>1910</v>
      </c>
      <c r="F32" s="10">
        <v>1910</v>
      </c>
      <c r="G32" s="11">
        <v>1910</v>
      </c>
    </row>
    <row r="33" spans="1:7" x14ac:dyDescent="0.25">
      <c r="A33" s="129" t="s">
        <v>101</v>
      </c>
      <c r="B33" s="130"/>
      <c r="C33" s="131"/>
      <c r="D33" s="59" t="s">
        <v>102</v>
      </c>
      <c r="E33" s="54">
        <f>E34</f>
        <v>50720</v>
      </c>
      <c r="F33" s="54">
        <f t="shared" ref="F33:F34" si="16">F34</f>
        <v>42630</v>
      </c>
      <c r="G33" s="54">
        <f t="shared" ref="G33:G34" si="17">G34</f>
        <v>42630</v>
      </c>
    </row>
    <row r="34" spans="1:7" x14ac:dyDescent="0.25">
      <c r="A34" s="132" t="s">
        <v>96</v>
      </c>
      <c r="B34" s="133"/>
      <c r="C34" s="134"/>
      <c r="D34" s="60" t="s">
        <v>18</v>
      </c>
      <c r="E34" s="52">
        <f>E35</f>
        <v>50720</v>
      </c>
      <c r="F34" s="52">
        <f t="shared" si="16"/>
        <v>42630</v>
      </c>
      <c r="G34" s="52">
        <f t="shared" si="17"/>
        <v>42630</v>
      </c>
    </row>
    <row r="35" spans="1:7" x14ac:dyDescent="0.25">
      <c r="A35" s="126">
        <v>3</v>
      </c>
      <c r="B35" s="127"/>
      <c r="C35" s="128"/>
      <c r="D35" s="55" t="s">
        <v>20</v>
      </c>
      <c r="E35" s="52">
        <f>E36+E37</f>
        <v>50720</v>
      </c>
      <c r="F35" s="52">
        <f t="shared" ref="F35" si="18">F36+F37</f>
        <v>42630</v>
      </c>
      <c r="G35" s="52">
        <f t="shared" ref="G35" si="19">G36+G37</f>
        <v>42630</v>
      </c>
    </row>
    <row r="36" spans="1:7" x14ac:dyDescent="0.25">
      <c r="A36" s="120">
        <v>31</v>
      </c>
      <c r="B36" s="121"/>
      <c r="C36" s="122"/>
      <c r="D36" s="55" t="s">
        <v>97</v>
      </c>
      <c r="E36" s="52">
        <v>45940</v>
      </c>
      <c r="F36" s="52">
        <v>37850</v>
      </c>
      <c r="G36" s="80">
        <v>37850</v>
      </c>
    </row>
    <row r="37" spans="1:7" x14ac:dyDescent="0.25">
      <c r="A37" s="120">
        <v>32</v>
      </c>
      <c r="B37" s="121"/>
      <c r="C37" s="122"/>
      <c r="D37" s="55" t="s">
        <v>33</v>
      </c>
      <c r="E37" s="10">
        <v>4780</v>
      </c>
      <c r="F37" s="10">
        <v>4780</v>
      </c>
      <c r="G37" s="11">
        <v>4780</v>
      </c>
    </row>
    <row r="38" spans="1:7" x14ac:dyDescent="0.25">
      <c r="A38" s="129" t="s">
        <v>103</v>
      </c>
      <c r="B38" s="130"/>
      <c r="C38" s="131"/>
      <c r="D38" s="59" t="s">
        <v>104</v>
      </c>
      <c r="E38" s="54">
        <f>E39</f>
        <v>4880</v>
      </c>
      <c r="F38" s="54">
        <f t="shared" ref="F38:F40" si="20">F39</f>
        <v>4880</v>
      </c>
      <c r="G38" s="54">
        <f t="shared" ref="G38:G40" si="21">G39</f>
        <v>4880</v>
      </c>
    </row>
    <row r="39" spans="1:7" x14ac:dyDescent="0.25">
      <c r="A39" s="132" t="s">
        <v>96</v>
      </c>
      <c r="B39" s="133"/>
      <c r="C39" s="134"/>
      <c r="D39" s="60" t="s">
        <v>18</v>
      </c>
      <c r="E39" s="52">
        <f>E40</f>
        <v>4880</v>
      </c>
      <c r="F39" s="52">
        <f t="shared" si="20"/>
        <v>4880</v>
      </c>
      <c r="G39" s="52">
        <f t="shared" si="21"/>
        <v>4880</v>
      </c>
    </row>
    <row r="40" spans="1:7" x14ac:dyDescent="0.25">
      <c r="A40" s="126">
        <v>3</v>
      </c>
      <c r="B40" s="127"/>
      <c r="C40" s="128"/>
      <c r="D40" s="55" t="s">
        <v>20</v>
      </c>
      <c r="E40" s="52">
        <f>E41</f>
        <v>4880</v>
      </c>
      <c r="F40" s="52">
        <f t="shared" si="20"/>
        <v>4880</v>
      </c>
      <c r="G40" s="52">
        <f t="shared" si="21"/>
        <v>4880</v>
      </c>
    </row>
    <row r="41" spans="1:7" x14ac:dyDescent="0.25">
      <c r="A41" s="120">
        <v>32</v>
      </c>
      <c r="B41" s="121"/>
      <c r="C41" s="122"/>
      <c r="D41" s="55" t="s">
        <v>33</v>
      </c>
      <c r="E41" s="10">
        <v>4880</v>
      </c>
      <c r="F41" s="10">
        <v>4880</v>
      </c>
      <c r="G41" s="11">
        <v>4880</v>
      </c>
    </row>
    <row r="42" spans="1:7" ht="15" customHeight="1" x14ac:dyDescent="0.25">
      <c r="A42" s="129" t="s">
        <v>105</v>
      </c>
      <c r="B42" s="130"/>
      <c r="C42" s="131"/>
      <c r="D42" s="85" t="s">
        <v>106</v>
      </c>
      <c r="E42" s="54">
        <f>E43</f>
        <v>3880</v>
      </c>
      <c r="F42" s="54">
        <f t="shared" ref="F42:G43" si="22">F43</f>
        <v>3880</v>
      </c>
      <c r="G42" s="54">
        <f t="shared" si="22"/>
        <v>3880</v>
      </c>
    </row>
    <row r="43" spans="1:7" ht="15" customHeight="1" x14ac:dyDescent="0.25">
      <c r="A43" s="132" t="s">
        <v>96</v>
      </c>
      <c r="B43" s="133"/>
      <c r="C43" s="134"/>
      <c r="D43" s="86" t="s">
        <v>18</v>
      </c>
      <c r="E43" s="52">
        <f>E44</f>
        <v>3880</v>
      </c>
      <c r="F43" s="52">
        <f t="shared" si="22"/>
        <v>3880</v>
      </c>
      <c r="G43" s="52">
        <f t="shared" si="22"/>
        <v>3880</v>
      </c>
    </row>
    <row r="44" spans="1:7" x14ac:dyDescent="0.25">
      <c r="A44" s="126">
        <v>3</v>
      </c>
      <c r="B44" s="127"/>
      <c r="C44" s="128"/>
      <c r="D44" s="84" t="s">
        <v>20</v>
      </c>
      <c r="E44" s="52">
        <f>E45</f>
        <v>3880</v>
      </c>
      <c r="F44" s="52">
        <f>F45</f>
        <v>3880</v>
      </c>
      <c r="G44" s="52">
        <f>G45</f>
        <v>3880</v>
      </c>
    </row>
    <row r="45" spans="1:7" x14ac:dyDescent="0.25">
      <c r="A45" s="120">
        <v>32</v>
      </c>
      <c r="B45" s="121"/>
      <c r="C45" s="122"/>
      <c r="D45" s="84" t="s">
        <v>33</v>
      </c>
      <c r="E45" s="10">
        <v>3880</v>
      </c>
      <c r="F45" s="10">
        <v>3880</v>
      </c>
      <c r="G45" s="11">
        <v>3880</v>
      </c>
    </row>
    <row r="46" spans="1:7" ht="25.5" x14ac:dyDescent="0.25">
      <c r="A46" s="129" t="s">
        <v>133</v>
      </c>
      <c r="B46" s="130"/>
      <c r="C46" s="131"/>
      <c r="D46" s="59" t="s">
        <v>134</v>
      </c>
      <c r="E46" s="54">
        <f>E47</f>
        <v>72485</v>
      </c>
      <c r="F46" s="54">
        <f t="shared" ref="F46:F47" si="23">F47</f>
        <v>0</v>
      </c>
      <c r="G46" s="54">
        <f t="shared" ref="G46:G47" si="24">G47</f>
        <v>0</v>
      </c>
    </row>
    <row r="47" spans="1:7" x14ac:dyDescent="0.25">
      <c r="A47" s="132" t="s">
        <v>96</v>
      </c>
      <c r="B47" s="133"/>
      <c r="C47" s="134"/>
      <c r="D47" s="60" t="s">
        <v>18</v>
      </c>
      <c r="E47" s="52">
        <f>E48</f>
        <v>72485</v>
      </c>
      <c r="F47" s="52">
        <f t="shared" si="23"/>
        <v>0</v>
      </c>
      <c r="G47" s="52">
        <f t="shared" si="24"/>
        <v>0</v>
      </c>
    </row>
    <row r="48" spans="1:7" ht="25.5" x14ac:dyDescent="0.25">
      <c r="A48" s="126">
        <v>4</v>
      </c>
      <c r="B48" s="127"/>
      <c r="C48" s="128"/>
      <c r="D48" s="84" t="s">
        <v>109</v>
      </c>
      <c r="E48" s="52">
        <f>E49</f>
        <v>72485</v>
      </c>
      <c r="F48" s="52"/>
      <c r="G48" s="52"/>
    </row>
    <row r="49" spans="1:7" ht="25.5" x14ac:dyDescent="0.25">
      <c r="A49" s="120">
        <v>45</v>
      </c>
      <c r="B49" s="121"/>
      <c r="C49" s="122"/>
      <c r="D49" s="84" t="s">
        <v>120</v>
      </c>
      <c r="E49" s="10">
        <v>72485</v>
      </c>
      <c r="F49" s="10"/>
      <c r="G49" s="11"/>
    </row>
    <row r="50" spans="1:7" s="83" customFormat="1" ht="45" x14ac:dyDescent="0.25">
      <c r="A50" s="117" t="s">
        <v>92</v>
      </c>
      <c r="B50" s="118"/>
      <c r="C50" s="119"/>
      <c r="D50" s="82" t="s">
        <v>93</v>
      </c>
      <c r="E50" s="69">
        <f>E51</f>
        <v>1672375</v>
      </c>
      <c r="F50" s="69">
        <f t="shared" ref="F50:G50" si="25">F51</f>
        <v>1470740</v>
      </c>
      <c r="G50" s="69">
        <f t="shared" si="25"/>
        <v>1470740</v>
      </c>
    </row>
    <row r="51" spans="1:7" ht="30" x14ac:dyDescent="0.25">
      <c r="A51" s="117" t="s">
        <v>94</v>
      </c>
      <c r="B51" s="118"/>
      <c r="C51" s="119"/>
      <c r="D51" s="82" t="s">
        <v>107</v>
      </c>
      <c r="E51" s="69">
        <f>E52+E57+E62+E67+E76+E81</f>
        <v>1672375</v>
      </c>
      <c r="F51" s="69">
        <f t="shared" ref="F51:G51" si="26">F52+F57+F62+F67+F76+F81</f>
        <v>1470740</v>
      </c>
      <c r="G51" s="69">
        <f t="shared" si="26"/>
        <v>1470740</v>
      </c>
    </row>
    <row r="52" spans="1:7" x14ac:dyDescent="0.25">
      <c r="A52" s="123" t="s">
        <v>108</v>
      </c>
      <c r="B52" s="124"/>
      <c r="C52" s="125"/>
      <c r="D52" s="81" t="s">
        <v>81</v>
      </c>
      <c r="E52" s="54">
        <f>E53+E55</f>
        <v>2000</v>
      </c>
      <c r="F52" s="54">
        <f t="shared" ref="F52:G52" si="27">F53+F55</f>
        <v>2000</v>
      </c>
      <c r="G52" s="54">
        <f t="shared" si="27"/>
        <v>2000</v>
      </c>
    </row>
    <row r="53" spans="1:7" x14ac:dyDescent="0.25">
      <c r="A53" s="126">
        <v>3</v>
      </c>
      <c r="B53" s="127"/>
      <c r="C53" s="128"/>
      <c r="D53" s="55" t="s">
        <v>20</v>
      </c>
      <c r="E53" s="52">
        <f>E54</f>
        <v>1600</v>
      </c>
      <c r="F53" s="52">
        <f>F54</f>
        <v>1600</v>
      </c>
      <c r="G53" s="52">
        <f>G54</f>
        <v>1600</v>
      </c>
    </row>
    <row r="54" spans="1:7" x14ac:dyDescent="0.25">
      <c r="A54" s="120">
        <v>32</v>
      </c>
      <c r="B54" s="121"/>
      <c r="C54" s="122"/>
      <c r="D54" s="55" t="s">
        <v>33</v>
      </c>
      <c r="E54" s="10">
        <v>1600</v>
      </c>
      <c r="F54" s="10">
        <v>1600</v>
      </c>
      <c r="G54" s="11">
        <v>1600</v>
      </c>
    </row>
    <row r="55" spans="1:7" ht="25.5" x14ac:dyDescent="0.25">
      <c r="A55" s="126">
        <v>4</v>
      </c>
      <c r="B55" s="127"/>
      <c r="C55" s="128"/>
      <c r="D55" s="55" t="s">
        <v>109</v>
      </c>
      <c r="E55" s="52">
        <f>E56</f>
        <v>400</v>
      </c>
      <c r="F55" s="52">
        <f>F56</f>
        <v>400</v>
      </c>
      <c r="G55" s="52">
        <f>G56</f>
        <v>400</v>
      </c>
    </row>
    <row r="56" spans="1:7" ht="25.5" x14ac:dyDescent="0.25">
      <c r="A56" s="120">
        <v>42</v>
      </c>
      <c r="B56" s="121"/>
      <c r="C56" s="122"/>
      <c r="D56" s="55" t="s">
        <v>48</v>
      </c>
      <c r="E56" s="10">
        <v>400</v>
      </c>
      <c r="F56" s="10">
        <v>400</v>
      </c>
      <c r="G56" s="11">
        <v>400</v>
      </c>
    </row>
    <row r="57" spans="1:7" x14ac:dyDescent="0.25">
      <c r="A57" s="123" t="s">
        <v>110</v>
      </c>
      <c r="B57" s="124"/>
      <c r="C57" s="125"/>
      <c r="D57" s="81" t="s">
        <v>37</v>
      </c>
      <c r="E57" s="54">
        <f>E58+E60</f>
        <v>6769</v>
      </c>
      <c r="F57" s="54">
        <f t="shared" ref="F57" si="28">F58+F60</f>
        <v>5500</v>
      </c>
      <c r="G57" s="54">
        <f t="shared" ref="G57" si="29">G58+G60</f>
        <v>5500</v>
      </c>
    </row>
    <row r="58" spans="1:7" x14ac:dyDescent="0.25">
      <c r="A58" s="126">
        <v>3</v>
      </c>
      <c r="B58" s="127"/>
      <c r="C58" s="128"/>
      <c r="D58" s="55" t="s">
        <v>20</v>
      </c>
      <c r="E58" s="52">
        <f>E59</f>
        <v>5069</v>
      </c>
      <c r="F58" s="52">
        <f t="shared" ref="F58:G58" si="30">F59</f>
        <v>5000</v>
      </c>
      <c r="G58" s="52">
        <f t="shared" si="30"/>
        <v>5000</v>
      </c>
    </row>
    <row r="59" spans="1:7" x14ac:dyDescent="0.25">
      <c r="A59" s="120">
        <v>32</v>
      </c>
      <c r="B59" s="121"/>
      <c r="C59" s="122"/>
      <c r="D59" s="55" t="s">
        <v>33</v>
      </c>
      <c r="E59" s="10">
        <v>5069</v>
      </c>
      <c r="F59" s="10">
        <v>5000</v>
      </c>
      <c r="G59" s="11">
        <v>5000</v>
      </c>
    </row>
    <row r="60" spans="1:7" ht="25.5" x14ac:dyDescent="0.25">
      <c r="A60" s="126">
        <v>4</v>
      </c>
      <c r="B60" s="127"/>
      <c r="C60" s="128"/>
      <c r="D60" s="55" t="s">
        <v>109</v>
      </c>
      <c r="E60" s="52">
        <f>E61</f>
        <v>1700</v>
      </c>
      <c r="F60" s="52">
        <f>F61</f>
        <v>500</v>
      </c>
      <c r="G60" s="52">
        <f>G61</f>
        <v>500</v>
      </c>
    </row>
    <row r="61" spans="1:7" ht="25.5" x14ac:dyDescent="0.25">
      <c r="A61" s="120">
        <v>42</v>
      </c>
      <c r="B61" s="121"/>
      <c r="C61" s="122"/>
      <c r="D61" s="55" t="s">
        <v>48</v>
      </c>
      <c r="E61" s="10">
        <v>1700</v>
      </c>
      <c r="F61" s="10">
        <v>500</v>
      </c>
      <c r="G61" s="11">
        <v>500</v>
      </c>
    </row>
    <row r="62" spans="1:7" x14ac:dyDescent="0.25">
      <c r="A62" s="123" t="s">
        <v>111</v>
      </c>
      <c r="B62" s="124"/>
      <c r="C62" s="125"/>
      <c r="D62" s="81" t="s">
        <v>75</v>
      </c>
      <c r="E62" s="54">
        <f>E63+E65</f>
        <v>65070</v>
      </c>
      <c r="F62" s="54">
        <f t="shared" ref="F62:G62" si="31">F63+F65</f>
        <v>60050</v>
      </c>
      <c r="G62" s="54">
        <f t="shared" si="31"/>
        <v>60050</v>
      </c>
    </row>
    <row r="63" spans="1:7" x14ac:dyDescent="0.25">
      <c r="A63" s="126">
        <v>3</v>
      </c>
      <c r="B63" s="127"/>
      <c r="C63" s="128"/>
      <c r="D63" s="55" t="s">
        <v>20</v>
      </c>
      <c r="E63" s="52">
        <f>E64</f>
        <v>35820</v>
      </c>
      <c r="F63" s="52">
        <f t="shared" ref="F63:G63" si="32">F64</f>
        <v>53800</v>
      </c>
      <c r="G63" s="52">
        <f t="shared" si="32"/>
        <v>53800</v>
      </c>
    </row>
    <row r="64" spans="1:7" x14ac:dyDescent="0.25">
      <c r="A64" s="120">
        <v>32</v>
      </c>
      <c r="B64" s="121"/>
      <c r="C64" s="122"/>
      <c r="D64" s="55" t="s">
        <v>33</v>
      </c>
      <c r="E64" s="10">
        <v>35820</v>
      </c>
      <c r="F64" s="10">
        <v>53800</v>
      </c>
      <c r="G64" s="11">
        <v>53800</v>
      </c>
    </row>
    <row r="65" spans="1:7" ht="25.5" x14ac:dyDescent="0.25">
      <c r="A65" s="126">
        <v>4</v>
      </c>
      <c r="B65" s="127"/>
      <c r="C65" s="128"/>
      <c r="D65" s="55" t="s">
        <v>109</v>
      </c>
      <c r="E65" s="52">
        <f>E66</f>
        <v>29250</v>
      </c>
      <c r="F65" s="52">
        <f>F66</f>
        <v>6250</v>
      </c>
      <c r="G65" s="52">
        <f>G66</f>
        <v>6250</v>
      </c>
    </row>
    <row r="66" spans="1:7" ht="25.5" x14ac:dyDescent="0.25">
      <c r="A66" s="120">
        <v>42</v>
      </c>
      <c r="B66" s="121"/>
      <c r="C66" s="122"/>
      <c r="D66" s="55" t="s">
        <v>48</v>
      </c>
      <c r="E66" s="10">
        <v>29250</v>
      </c>
      <c r="F66" s="10">
        <v>6250</v>
      </c>
      <c r="G66" s="11">
        <v>6250</v>
      </c>
    </row>
    <row r="67" spans="1:7" x14ac:dyDescent="0.25">
      <c r="A67" s="123" t="s">
        <v>112</v>
      </c>
      <c r="B67" s="124"/>
      <c r="C67" s="125"/>
      <c r="D67" s="81" t="s">
        <v>71</v>
      </c>
      <c r="E67" s="54">
        <f>E68+E74</f>
        <v>1572019</v>
      </c>
      <c r="F67" s="54">
        <f t="shared" ref="F67" si="33">F68+F74</f>
        <v>1375630</v>
      </c>
      <c r="G67" s="54">
        <f t="shared" ref="G67" si="34">G68+G74</f>
        <v>1375630</v>
      </c>
    </row>
    <row r="68" spans="1:7" x14ac:dyDescent="0.25">
      <c r="A68" s="126">
        <v>3</v>
      </c>
      <c r="B68" s="127"/>
      <c r="C68" s="128"/>
      <c r="D68" s="55" t="s">
        <v>20</v>
      </c>
      <c r="E68" s="52">
        <f>E69+E70+E71+E72+E73</f>
        <v>1569519</v>
      </c>
      <c r="F68" s="52">
        <f t="shared" ref="F68:G68" si="35">F69+F70+F72</f>
        <v>1353630</v>
      </c>
      <c r="G68" s="52">
        <f t="shared" si="35"/>
        <v>1353630</v>
      </c>
    </row>
    <row r="69" spans="1:7" x14ac:dyDescent="0.25">
      <c r="A69" s="120">
        <v>31</v>
      </c>
      <c r="B69" s="121"/>
      <c r="C69" s="122"/>
      <c r="D69" s="55" t="s">
        <v>97</v>
      </c>
      <c r="E69" s="52">
        <v>1409750</v>
      </c>
      <c r="F69" s="52">
        <v>1260990</v>
      </c>
      <c r="G69" s="52">
        <v>1260990</v>
      </c>
    </row>
    <row r="70" spans="1:7" x14ac:dyDescent="0.25">
      <c r="A70" s="120">
        <v>32</v>
      </c>
      <c r="B70" s="121"/>
      <c r="C70" s="122"/>
      <c r="D70" s="55" t="s">
        <v>33</v>
      </c>
      <c r="E70" s="10">
        <v>142270</v>
      </c>
      <c r="F70" s="10">
        <v>75920</v>
      </c>
      <c r="G70" s="11">
        <v>75920</v>
      </c>
    </row>
    <row r="71" spans="1:7" ht="25.5" x14ac:dyDescent="0.25">
      <c r="A71" s="141">
        <v>36</v>
      </c>
      <c r="B71" s="142"/>
      <c r="C71" s="143"/>
      <c r="D71" s="84" t="s">
        <v>126</v>
      </c>
      <c r="E71" s="10">
        <v>93</v>
      </c>
      <c r="F71" s="10"/>
      <c r="G71" s="11"/>
    </row>
    <row r="72" spans="1:7" ht="38.25" x14ac:dyDescent="0.25">
      <c r="A72" s="56">
        <v>37</v>
      </c>
      <c r="B72" s="57"/>
      <c r="C72" s="58"/>
      <c r="D72" s="55" t="s">
        <v>113</v>
      </c>
      <c r="E72" s="10">
        <v>16720</v>
      </c>
      <c r="F72" s="10">
        <v>16720</v>
      </c>
      <c r="G72" s="11">
        <v>16720</v>
      </c>
    </row>
    <row r="73" spans="1:7" x14ac:dyDescent="0.25">
      <c r="A73" s="138">
        <v>38</v>
      </c>
      <c r="B73" s="139"/>
      <c r="C73" s="140"/>
      <c r="D73" s="84" t="s">
        <v>136</v>
      </c>
      <c r="E73" s="10">
        <v>686</v>
      </c>
      <c r="F73" s="10"/>
      <c r="G73" s="11"/>
    </row>
    <row r="74" spans="1:7" ht="25.5" x14ac:dyDescent="0.25">
      <c r="A74" s="126">
        <v>4</v>
      </c>
      <c r="B74" s="127"/>
      <c r="C74" s="128"/>
      <c r="D74" s="55" t="s">
        <v>109</v>
      </c>
      <c r="E74" s="52">
        <f>E75</f>
        <v>2500</v>
      </c>
      <c r="F74" s="52">
        <f>F75</f>
        <v>22000</v>
      </c>
      <c r="G74" s="52">
        <f>G75</f>
        <v>22000</v>
      </c>
    </row>
    <row r="75" spans="1:7" ht="25.5" x14ac:dyDescent="0.25">
      <c r="A75" s="120">
        <v>42</v>
      </c>
      <c r="B75" s="121"/>
      <c r="C75" s="122"/>
      <c r="D75" s="55" t="s">
        <v>48</v>
      </c>
      <c r="E75" s="10">
        <v>2500</v>
      </c>
      <c r="F75" s="10">
        <v>22000</v>
      </c>
      <c r="G75" s="11">
        <v>22000</v>
      </c>
    </row>
    <row r="76" spans="1:7" x14ac:dyDescent="0.25">
      <c r="A76" s="123" t="s">
        <v>114</v>
      </c>
      <c r="B76" s="124"/>
      <c r="C76" s="125"/>
      <c r="D76" s="81" t="s">
        <v>115</v>
      </c>
      <c r="E76" s="54">
        <f>E77+E79</f>
        <v>20277</v>
      </c>
      <c r="F76" s="54">
        <f t="shared" ref="F76" si="36">F77+F79</f>
        <v>8520</v>
      </c>
      <c r="G76" s="54">
        <f t="shared" ref="G76" si="37">G77+G79</f>
        <v>8520</v>
      </c>
    </row>
    <row r="77" spans="1:7" x14ac:dyDescent="0.25">
      <c r="A77" s="126">
        <v>3</v>
      </c>
      <c r="B77" s="127"/>
      <c r="C77" s="128"/>
      <c r="D77" s="55" t="s">
        <v>20</v>
      </c>
      <c r="E77" s="52">
        <f>E78</f>
        <v>8577</v>
      </c>
      <c r="F77" s="52">
        <f t="shared" ref="F77" si="38">F78</f>
        <v>8520</v>
      </c>
      <c r="G77" s="52">
        <f t="shared" ref="G77" si="39">G78</f>
        <v>8520</v>
      </c>
    </row>
    <row r="78" spans="1:7" x14ac:dyDescent="0.25">
      <c r="A78" s="120">
        <v>32</v>
      </c>
      <c r="B78" s="121"/>
      <c r="C78" s="122"/>
      <c r="D78" s="55" t="s">
        <v>33</v>
      </c>
      <c r="E78" s="10">
        <v>8577</v>
      </c>
      <c r="F78" s="10">
        <v>8520</v>
      </c>
      <c r="G78" s="11">
        <v>8520</v>
      </c>
    </row>
    <row r="79" spans="1:7" ht="25.5" x14ac:dyDescent="0.25">
      <c r="A79" s="126">
        <v>4</v>
      </c>
      <c r="B79" s="127"/>
      <c r="C79" s="128"/>
      <c r="D79" s="55" t="s">
        <v>109</v>
      </c>
      <c r="E79" s="52">
        <f>E80</f>
        <v>11700</v>
      </c>
      <c r="F79" s="52">
        <f>F80</f>
        <v>0</v>
      </c>
      <c r="G79" s="52">
        <f>G80</f>
        <v>0</v>
      </c>
    </row>
    <row r="80" spans="1:7" ht="25.5" x14ac:dyDescent="0.25">
      <c r="A80" s="120">
        <v>42</v>
      </c>
      <c r="B80" s="121"/>
      <c r="C80" s="122"/>
      <c r="D80" s="55" t="s">
        <v>48</v>
      </c>
      <c r="E80" s="10">
        <v>11700</v>
      </c>
      <c r="F80" s="10">
        <v>0</v>
      </c>
      <c r="G80" s="11">
        <v>0</v>
      </c>
    </row>
    <row r="81" spans="1:7" x14ac:dyDescent="0.25">
      <c r="A81" s="123" t="s">
        <v>116</v>
      </c>
      <c r="B81" s="124"/>
      <c r="C81" s="125"/>
      <c r="D81" s="81" t="s">
        <v>72</v>
      </c>
      <c r="E81" s="54">
        <f>E82+E85</f>
        <v>6240</v>
      </c>
      <c r="F81" s="54">
        <f>F82+F85</f>
        <v>19040</v>
      </c>
      <c r="G81" s="54">
        <f>G82+G85</f>
        <v>19040</v>
      </c>
    </row>
    <row r="82" spans="1:7" x14ac:dyDescent="0.25">
      <c r="A82" s="126">
        <v>3</v>
      </c>
      <c r="B82" s="127"/>
      <c r="C82" s="128"/>
      <c r="D82" s="55" t="s">
        <v>20</v>
      </c>
      <c r="E82" s="52">
        <f>E83+E84</f>
        <v>3740</v>
      </c>
      <c r="F82" s="52">
        <f t="shared" ref="F82:G82" si="40">F83+F84</f>
        <v>17740</v>
      </c>
      <c r="G82" s="52">
        <f t="shared" si="40"/>
        <v>17740</v>
      </c>
    </row>
    <row r="83" spans="1:7" x14ac:dyDescent="0.25">
      <c r="A83" s="120">
        <v>31</v>
      </c>
      <c r="B83" s="121"/>
      <c r="C83" s="122"/>
      <c r="D83" s="55" t="s">
        <v>97</v>
      </c>
      <c r="E83" s="52">
        <v>590</v>
      </c>
      <c r="F83" s="52">
        <v>590</v>
      </c>
      <c r="G83" s="52">
        <v>590</v>
      </c>
    </row>
    <row r="84" spans="1:7" x14ac:dyDescent="0.25">
      <c r="A84" s="120">
        <v>32</v>
      </c>
      <c r="B84" s="121"/>
      <c r="C84" s="122"/>
      <c r="D84" s="55" t="s">
        <v>33</v>
      </c>
      <c r="E84" s="10">
        <v>3150</v>
      </c>
      <c r="F84" s="10">
        <v>17150</v>
      </c>
      <c r="G84" s="11">
        <v>17150</v>
      </c>
    </row>
    <row r="85" spans="1:7" ht="25.5" x14ac:dyDescent="0.25">
      <c r="A85" s="126">
        <v>4</v>
      </c>
      <c r="B85" s="127"/>
      <c r="C85" s="128"/>
      <c r="D85" s="55" t="s">
        <v>109</v>
      </c>
      <c r="E85" s="52">
        <f>E86</f>
        <v>2500</v>
      </c>
      <c r="F85" s="52">
        <f>F86</f>
        <v>1300</v>
      </c>
      <c r="G85" s="52">
        <f>G86</f>
        <v>1300</v>
      </c>
    </row>
    <row r="86" spans="1:7" ht="25.5" x14ac:dyDescent="0.25">
      <c r="A86" s="120">
        <v>42</v>
      </c>
      <c r="B86" s="121"/>
      <c r="C86" s="122"/>
      <c r="D86" s="55" t="s">
        <v>48</v>
      </c>
      <c r="E86" s="10">
        <v>2500</v>
      </c>
      <c r="F86" s="10">
        <v>1300</v>
      </c>
      <c r="G86" s="11">
        <v>1300</v>
      </c>
    </row>
  </sheetData>
  <mergeCells count="81">
    <mergeCell ref="A21:C21"/>
    <mergeCell ref="A23:C23"/>
    <mergeCell ref="A22:C22"/>
    <mergeCell ref="A84:C84"/>
    <mergeCell ref="A85:C85"/>
    <mergeCell ref="A86:C86"/>
    <mergeCell ref="A7:C7"/>
    <mergeCell ref="A50:C50"/>
    <mergeCell ref="A79:C79"/>
    <mergeCell ref="A80:C80"/>
    <mergeCell ref="A81:C81"/>
    <mergeCell ref="A82:C82"/>
    <mergeCell ref="A83:C83"/>
    <mergeCell ref="A75:C75"/>
    <mergeCell ref="A70:C70"/>
    <mergeCell ref="A76:C76"/>
    <mergeCell ref="A77:C77"/>
    <mergeCell ref="A78:C78"/>
    <mergeCell ref="A66:C66"/>
    <mergeCell ref="A67:C67"/>
    <mergeCell ref="A68:C68"/>
    <mergeCell ref="A69:C69"/>
    <mergeCell ref="A74:C74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5:C55"/>
    <mergeCell ref="A41:C41"/>
    <mergeCell ref="A46:C46"/>
    <mergeCell ref="A47:C47"/>
    <mergeCell ref="A48:C48"/>
    <mergeCell ref="A54:C54"/>
    <mergeCell ref="A49:C49"/>
    <mergeCell ref="A51:C51"/>
    <mergeCell ref="A52:C52"/>
    <mergeCell ref="A53:C53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5:C35"/>
    <mergeCell ref="A28:C28"/>
    <mergeCell ref="A29:C29"/>
    <mergeCell ref="A30:C30"/>
    <mergeCell ref="A31:C31"/>
    <mergeCell ref="A34:C34"/>
    <mergeCell ref="A1:G1"/>
    <mergeCell ref="A3:G3"/>
    <mergeCell ref="A5:C5"/>
    <mergeCell ref="A15:C15"/>
    <mergeCell ref="A16:C16"/>
    <mergeCell ref="A13:C13"/>
    <mergeCell ref="A14:C14"/>
    <mergeCell ref="A9:C9"/>
    <mergeCell ref="A10:C10"/>
    <mergeCell ref="A12:C12"/>
    <mergeCell ref="A11:C11"/>
    <mergeCell ref="A6:C6"/>
    <mergeCell ref="A8:C8"/>
    <mergeCell ref="A24:C24"/>
    <mergeCell ref="A25:C25"/>
    <mergeCell ref="A26:C26"/>
    <mergeCell ref="A27:C27"/>
    <mergeCell ref="A17:C17"/>
    <mergeCell ref="A18:C18"/>
    <mergeCell ref="A19:C19"/>
    <mergeCell ref="A20:C20"/>
    <mergeCell ref="A32:C32"/>
    <mergeCell ref="A33:C3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2023-09-14T10:02:38Z</cp:lastPrinted>
  <dcterms:created xsi:type="dcterms:W3CDTF">2022-08-12T12:51:27Z</dcterms:created>
  <dcterms:modified xsi:type="dcterms:W3CDTF">2023-09-14T11:12:49Z</dcterms:modified>
</cp:coreProperties>
</file>